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6. 地域の文化・芸術活動助成事業/01　支援・助成/02　要綱関係/R9年度要綱/03 HP掲載/様式/①申請書/"/>
    </mc:Choice>
  </mc:AlternateContent>
  <xr:revisionPtr revIDLastSave="26" documentId="13_ncr:1_{0F1476FC-FF72-4F8A-A0B9-E791E5467E3D}" xr6:coauthVersionLast="47" xr6:coauthVersionMax="47" xr10:uidLastSave="{A0ABD252-B859-41A0-AA87-85E8D60D7493}"/>
  <bookViews>
    <workbookView xWindow="-120" yWindow="-120" windowWidth="29040" windowHeight="15720" tabRatio="763" firstSheet="1" activeTab="1" xr2:uid="{00000000-000D-0000-FFFF-FFFF00000000}"/>
  </bookViews>
  <sheets>
    <sheet name="DBインポート用" sheetId="11" state="hidden" r:id="rId1"/>
    <sheet name="別記様式１－１" sheetId="1" r:id="rId2"/>
    <sheet name="別記様式１－２" sheetId="15" r:id="rId3"/>
    <sheet name="別記様式１－３" sheetId="17" r:id="rId4"/>
    <sheet name="別記様式１－４" sheetId="12" r:id="rId5"/>
    <sheet name="別記様式１－５" sheetId="13" r:id="rId6"/>
    <sheet name="自治体コード" sheetId="10" state="hidden" r:id="rId7"/>
  </sheets>
  <externalReferences>
    <externalReference r:id="rId8"/>
  </externalReferences>
  <definedNames>
    <definedName name="_xlnm._FilterDatabase" localSheetId="6" hidden="1">自治体コード!$A$1:$E$1789</definedName>
    <definedName name="_xlnm._FilterDatabase" localSheetId="2" hidden="1">'別記様式１－２'!$A$1:$O$51</definedName>
    <definedName name="_xlnm.Print_Area" localSheetId="6">自治体コード!$A$1:$E$1789</definedName>
    <definedName name="_xlnm.Print_Area" localSheetId="1">'別記様式１－１'!$A$1:$N$28</definedName>
    <definedName name="_xlnm.Print_Area" localSheetId="2">'別記様式１－２'!$A$1:$L$51</definedName>
    <definedName name="_xlnm.Print_Area" localSheetId="3">'別記様式１－３'!$A$1:$Q$81</definedName>
    <definedName name="_xlnm.Print_Area" localSheetId="4">'別記様式１－４'!$A$1:$I$43</definedName>
    <definedName name="_xlnm.Print_Area" localSheetId="5">'別記様式１－５'!$A$1:$F$30</definedName>
    <definedName name="助成一覧">DBインポート用!$A$1:$AN$2</definedName>
    <definedName name="有料_無料" localSheetId="2">'別記様式１－２'!#REF!</definedName>
    <definedName name="有料_無料" localSheetId="3">'[1]別紙１(活性化計画事業以外)'!$C$22</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2" i="17" l="1"/>
  <c r="T63" i="17" l="1"/>
  <c r="T62" i="17"/>
  <c r="T61" i="17"/>
  <c r="T60" i="17"/>
  <c r="T59" i="17"/>
  <c r="U49" i="17"/>
  <c r="U48" i="17"/>
  <c r="U47" i="17"/>
  <c r="U46" i="17"/>
  <c r="U45" i="17"/>
  <c r="U44" i="17"/>
  <c r="U43" i="17"/>
  <c r="U42" i="17"/>
  <c r="U41" i="17"/>
  <c r="U40" i="17"/>
  <c r="AD2" i="11" s="1"/>
  <c r="S2" i="11"/>
  <c r="AG2" i="11"/>
  <c r="AF2" i="11"/>
  <c r="U2" i="11"/>
  <c r="T2" i="11"/>
  <c r="R2" i="11"/>
  <c r="Q2" i="11"/>
  <c r="P2" i="11"/>
  <c r="N2" i="11"/>
  <c r="M2" i="11"/>
  <c r="I2" i="11"/>
  <c r="H2" i="11"/>
  <c r="F2" i="11"/>
  <c r="G2" i="11" s="1" a="1"/>
  <c r="G2" i="11" s="1"/>
  <c r="P81" i="17"/>
  <c r="G64" i="17"/>
  <c r="AB2" i="11" s="1"/>
  <c r="J51" i="17"/>
  <c r="Y2" i="11" s="1"/>
  <c r="G51" i="17"/>
  <c r="X2" i="11" s="1"/>
  <c r="T1" i="17"/>
  <c r="Z2" i="17" s="1"/>
  <c r="X3" i="17"/>
  <c r="W3" i="17"/>
  <c r="V3" i="17"/>
  <c r="U3" i="17"/>
  <c r="T3" i="17"/>
  <c r="T80" i="17"/>
  <c r="S80" i="17"/>
  <c r="T79" i="17"/>
  <c r="S79" i="17"/>
  <c r="T78" i="17"/>
  <c r="S78" i="17"/>
  <c r="T77" i="17"/>
  <c r="S77" i="17"/>
  <c r="T76" i="17"/>
  <c r="S76" i="17"/>
  <c r="S63" i="17"/>
  <c r="J63" i="17"/>
  <c r="S62" i="17"/>
  <c r="J62" i="17"/>
  <c r="S61" i="17"/>
  <c r="J61" i="17"/>
  <c r="S60" i="17"/>
  <c r="J60" i="17"/>
  <c r="S59" i="17"/>
  <c r="J59" i="17"/>
  <c r="S50" i="17"/>
  <c r="M50" i="17"/>
  <c r="T49" i="17"/>
  <c r="S49" i="17"/>
  <c r="P49" i="17"/>
  <c r="M49" i="17"/>
  <c r="T48" i="17"/>
  <c r="S48" i="17"/>
  <c r="P48" i="17"/>
  <c r="M48" i="17"/>
  <c r="T47" i="17"/>
  <c r="S47" i="17"/>
  <c r="P47" i="17"/>
  <c r="M47" i="17"/>
  <c r="T46" i="17"/>
  <c r="S46" i="17"/>
  <c r="P46" i="17"/>
  <c r="M46" i="17"/>
  <c r="T45" i="17"/>
  <c r="S45" i="17"/>
  <c r="P45" i="17"/>
  <c r="M45" i="17"/>
  <c r="T44" i="17"/>
  <c r="S44" i="17"/>
  <c r="P44" i="17"/>
  <c r="M44" i="17"/>
  <c r="T43" i="17"/>
  <c r="S43" i="17"/>
  <c r="P43" i="17"/>
  <c r="M43" i="17"/>
  <c r="T42" i="17"/>
  <c r="S42" i="17"/>
  <c r="P42" i="17"/>
  <c r="M42" i="17"/>
  <c r="T41" i="17"/>
  <c r="S41" i="17"/>
  <c r="P41" i="17"/>
  <c r="M41" i="17"/>
  <c r="T40" i="17"/>
  <c r="S40" i="17"/>
  <c r="M40" i="17"/>
  <c r="P40" i="17" s="1"/>
  <c r="D29" i="17"/>
  <c r="Z6" i="17" s="1"/>
  <c r="Z8" i="17" s="1"/>
  <c r="Z10" i="17"/>
  <c r="V9" i="17"/>
  <c r="P3" i="1"/>
  <c r="P2" i="1"/>
  <c r="AE2" i="11" l="1"/>
  <c r="P51" i="17"/>
  <c r="AA2" i="11"/>
  <c r="J64" i="17"/>
  <c r="AC2" i="11" s="1"/>
  <c r="W2" i="11"/>
  <c r="M51" i="17"/>
  <c r="Z2" i="11" s="1"/>
  <c r="V8" i="17"/>
  <c r="Z7" i="17"/>
  <c r="H10" i="17"/>
  <c r="E13" i="17"/>
  <c r="Z11" i="17"/>
  <c r="Z12" i="17" l="1"/>
  <c r="H13" i="17"/>
  <c r="Z4" i="17"/>
  <c r="Z1" i="17"/>
  <c r="Z3" i="17" l="1"/>
  <c r="E11" i="17" s="1"/>
  <c r="B23" i="15" s="1"/>
  <c r="E12" i="17" l="1"/>
  <c r="T10" i="17"/>
  <c r="V10" i="17" s="1"/>
  <c r="N44" i="15" l="1"/>
  <c r="N43" i="15"/>
  <c r="N42" i="15"/>
  <c r="N41" i="15"/>
  <c r="V2" i="11"/>
  <c r="O14" i="15"/>
  <c r="O2" i="11" s="1"/>
  <c r="C2" i="11" l="1"/>
  <c r="A15" i="1" l="1"/>
  <c r="AN2" i="11" l="1"/>
  <c r="AM2" i="11"/>
  <c r="AL2" i="11"/>
  <c r="AK2" i="11"/>
  <c r="AJ2" i="11"/>
  <c r="AI2" i="11"/>
  <c r="AH2" i="11"/>
  <c r="B1748" i="10" l="1"/>
  <c r="B1704" i="10"/>
  <c r="B1677" i="10"/>
  <c r="B1658" i="10"/>
  <c r="B1612" i="10"/>
  <c r="B1590" i="10"/>
  <c r="B1569" i="10"/>
  <c r="B1508" i="10"/>
  <c r="B1473" i="10"/>
  <c r="B1452" i="10"/>
  <c r="B1434" i="10"/>
  <c r="B1409" i="10"/>
  <c r="B1389" i="10"/>
  <c r="B1365" i="10"/>
  <c r="B1337" i="10"/>
  <c r="B1317" i="10"/>
  <c r="B1297" i="10"/>
  <c r="B1266" i="10"/>
  <c r="B1226" i="10"/>
  <c r="B1184" i="10"/>
  <c r="B1140" i="10"/>
  <c r="B1113" i="10"/>
  <c r="B1093" i="10"/>
  <c r="B1063" i="10"/>
  <c r="B1008" i="10"/>
  <c r="B972" i="10"/>
  <c r="B929" i="10"/>
  <c r="B851" i="10"/>
  <c r="B823" i="10"/>
  <c r="B805" i="10"/>
  <c r="B785" i="10"/>
  <c r="B769" i="10"/>
  <c r="B738" i="10"/>
  <c r="B704" i="10"/>
  <c r="B641" i="10"/>
  <c r="B586" i="10"/>
  <c r="B522" i="10"/>
  <c r="B486" i="10"/>
  <c r="B460" i="10"/>
  <c r="B415" i="10"/>
  <c r="B355" i="10"/>
  <c r="B319" i="10"/>
  <c r="B293" i="10"/>
  <c r="B257" i="10"/>
  <c r="B223" i="10"/>
  <c r="B182" i="10"/>
  <c r="B2" i="10"/>
  <c r="Q9" i="15" l="1" a="1"/>
  <c r="Q9" i="15" s="1"/>
  <c r="Q8" i="15" a="1"/>
  <c r="Q8" i="15" s="1"/>
  <c r="Q7" i="15" a="1"/>
  <c r="Q7" i="15" s="1"/>
  <c r="P6" i="15"/>
  <c r="Q10" i="15" a="1"/>
  <c r="Q10" i="15" s="1"/>
  <c r="K2" i="11"/>
  <c r="L2" i="11"/>
  <c r="A2" i="11" l="1"/>
  <c r="Q6" i="15"/>
  <c r="R6" i="15" l="1"/>
  <c r="O6" i="15" s="1" a="1"/>
  <c r="O6" i="15" s="1"/>
  <c r="J2" i="11" s="1"/>
  <c r="B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渡辺祐人</author>
    <author>user_jafra029</author>
  </authors>
  <commentList>
    <comment ref="E3" authorId="0" shapeId="0" xr:uid="{AFE3D537-0403-42E3-ACB8-EE05A9879DD1}">
      <text>
        <r>
          <rPr>
            <b/>
            <sz val="10"/>
            <color indexed="81"/>
            <rFont val="ＭＳ Ｐゴシック"/>
            <family val="3"/>
            <charset val="128"/>
          </rPr>
          <t>【申請者】</t>
        </r>
        <r>
          <rPr>
            <b/>
            <sz val="9"/>
            <color indexed="81"/>
            <rFont val="ＭＳ Ｐゴシック"/>
            <family val="3"/>
            <charset val="128"/>
          </rPr>
          <t xml:space="preserve">
</t>
        </r>
        <r>
          <rPr>
            <sz val="11"/>
            <color indexed="81"/>
            <rFont val="ＭＳ Ｐゴシック"/>
            <family val="3"/>
            <charset val="128"/>
          </rPr>
          <t>別記様式１－１の申請者と同一です。事業実施者が
①一般指定管理者の場合は、地方公共団体、
②実行委員会等の場合は、地方公共団体、特定指定管理者、特定公益法人になります。</t>
        </r>
      </text>
    </comment>
    <comment ref="O5" authorId="1" shapeId="0" xr:uid="{2DED5D7E-9C96-4F6A-A9E9-BB021AE27029}">
      <text>
        <r>
          <rPr>
            <sz val="9"/>
            <color indexed="81"/>
            <rFont val="MS P ゴシック"/>
            <family val="3"/>
            <charset val="128"/>
          </rPr>
          <t>1:都道府県
2:政令市
3:特別区、市町村</t>
        </r>
      </text>
    </comment>
    <comment ref="R5" authorId="1" shapeId="0" xr:uid="{968D93D7-F89D-4DE6-9F8B-C25BEDEBE120}">
      <text>
        <r>
          <rPr>
            <sz val="9"/>
            <color indexed="81"/>
            <rFont val="MS P ゴシック"/>
            <family val="3"/>
            <charset val="128"/>
          </rPr>
          <t>〇〇0:都道府県
〇〇1:政令市、特別区(131)
〇〇2～〇〇7:市町村</t>
        </r>
      </text>
    </comment>
    <comment ref="O6" authorId="1" shapeId="0" xr:uid="{F5CAFDC7-0F02-4879-9EE6-CD7D8055F997}">
      <text>
        <r>
          <rPr>
            <sz val="9"/>
            <color indexed="81"/>
            <rFont val="MS P ゴシック"/>
            <family val="3"/>
            <charset val="128"/>
          </rPr>
          <t>自治体コードの頭3桁から、都道府県、政令市、その他を判別して区分している
※〇〇1は政令市or特別区のため、特別区（131）を3に分類する条件を式に加えている</t>
        </r>
      </text>
    </comment>
    <comment ref="Q6" authorId="1" shapeId="0" xr:uid="{D8DA5F24-109A-4B86-81E8-B0809BB4C86D}">
      <text>
        <r>
          <rPr>
            <sz val="9"/>
            <color indexed="81"/>
            <rFont val="MS P ゴシック"/>
            <family val="3"/>
            <charset val="128"/>
          </rPr>
          <t>同一市町村名を都道府県から絞り込んでいる
※R3時点で最大4自治体が同一名称（池田町）</t>
        </r>
      </text>
    </comment>
    <comment ref="G7" authorId="1" shapeId="0" xr:uid="{7F14A18A-7D78-425C-9E4C-7B594B36E1E5}">
      <text>
        <r>
          <rPr>
            <sz val="11"/>
            <color indexed="81"/>
            <rFont val="MS P ゴシック"/>
            <family val="3"/>
            <charset val="128"/>
          </rPr>
          <t>申請者が都道府県または都道府県に係る指定管理者、特定公益法人、実行員会等の場合は、</t>
        </r>
        <r>
          <rPr>
            <b/>
            <sz val="11"/>
            <color indexed="81"/>
            <rFont val="MS P ゴシック"/>
            <family val="3"/>
            <charset val="128"/>
          </rPr>
          <t>特別区、市町村の記入は不要です。</t>
        </r>
      </text>
    </comment>
    <comment ref="B19" authorId="1" shapeId="0" xr:uid="{548D1D47-3AF1-4BDA-B589-279965663FB4}">
      <text>
        <r>
          <rPr>
            <sz val="11"/>
            <color indexed="81"/>
            <rFont val="MS P ゴシック"/>
            <family val="3"/>
            <charset val="128"/>
          </rPr>
          <t>プルダウンから選択してください。</t>
        </r>
      </text>
    </comment>
    <comment ref="B22" authorId="0" shapeId="0" xr:uid="{E4796F2D-C57F-45CD-9E46-5AD3E622BBF3}">
      <text>
        <r>
          <rPr>
            <sz val="11"/>
            <color indexed="81"/>
            <rFont val="ＭＳ Ｐゴシック"/>
            <family val="3"/>
            <charset val="128"/>
          </rPr>
          <t>連絡調整事業の場合は、翌年度も含めて記入してください。</t>
        </r>
      </text>
    </comment>
    <comment ref="B23" authorId="0" shapeId="0" xr:uid="{ACD4639D-BFCE-443D-A51C-39F9112292C5}">
      <text>
        <r>
          <rPr>
            <sz val="11"/>
            <color indexed="81"/>
            <rFont val="ＭＳ Ｐゴシック"/>
            <family val="3"/>
            <charset val="128"/>
          </rPr>
          <t>別記様式１－３入力により、自動計算されます。</t>
        </r>
      </text>
    </comment>
    <comment ref="C29" authorId="2" shapeId="0" xr:uid="{A51F269B-9FD8-44A0-81C7-A6DCE5BF09F5}">
      <text>
        <r>
          <rPr>
            <sz val="11"/>
            <color indexed="81"/>
            <rFont val="ＭＳ Ｐゴシック"/>
            <family val="3"/>
            <charset val="128"/>
          </rPr>
          <t xml:space="preserve">有料・無料を選択してください。        </t>
        </r>
        <r>
          <rPr>
            <b/>
            <sz val="11"/>
            <color indexed="10"/>
            <rFont val="ＭＳ Ｐゴシック"/>
            <family val="3"/>
            <charset val="128"/>
          </rPr>
          <t>公演、展覧会等の開催に際しては、適正な額の入場料を徴収することが助成要件になっています。</t>
        </r>
      </text>
    </comment>
    <comment ref="A31" authorId="0" shapeId="0" xr:uid="{42C2EC27-914F-46C4-A9B8-8C4C17F21D0E}">
      <text>
        <r>
          <rPr>
            <b/>
            <sz val="11"/>
            <color indexed="81"/>
            <rFont val="ＭＳ Ｐゴシック"/>
            <family val="3"/>
            <charset val="128"/>
          </rPr>
          <t xml:space="preserve">公演・展覧会の会場を記載
</t>
        </r>
        <r>
          <rPr>
            <b/>
            <sz val="11"/>
            <color indexed="10"/>
            <rFont val="ＭＳ Ｐゴシック"/>
            <family val="3"/>
            <charset val="128"/>
          </rPr>
          <t>申請する地方公共団体等の区域に所在する公立文化施設での実施が原則です。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user_jafra022</author>
  </authors>
  <commentList>
    <comment ref="K8" authorId="0" shapeId="0" xr:uid="{AD9A94ED-8F08-4E7E-9DD7-677D2F773AC2}">
      <text>
        <r>
          <rPr>
            <b/>
            <u/>
            <sz val="12"/>
            <color indexed="81"/>
            <rFont val="ＭＳ Ｐゴシック"/>
            <family val="3"/>
            <charset val="128"/>
          </rPr>
          <t>２　支出内訳</t>
        </r>
        <r>
          <rPr>
            <b/>
            <sz val="12"/>
            <color indexed="81"/>
            <rFont val="ＭＳ Ｐゴシック"/>
            <family val="3"/>
            <charset val="128"/>
          </rPr>
          <t>以下を先に入力してください。</t>
        </r>
        <r>
          <rPr>
            <sz val="12"/>
            <color indexed="81"/>
            <rFont val="ＭＳ Ｐゴシック"/>
            <family val="3"/>
            <charset val="128"/>
          </rPr>
          <t xml:space="preserve">
</t>
        </r>
        <r>
          <rPr>
            <sz val="11"/>
            <color indexed="81"/>
            <rFont val="ＭＳ Ｐゴシック"/>
            <family val="3"/>
            <charset val="128"/>
          </rPr>
          <t>①　入場料等収入（A欄）及び寄付金、
　協賛金、助成金、補助金等（B欄）を、
　収受する団体の欄に入力して下さい。
②　事業実施者が一般指定管理者、
　実行委員会等の場合は、自己財源
　（E欄）に入力して下さい。
③　C欄、D欄、F欄及び申請者のE欄は
　自動入力です。</t>
        </r>
      </text>
    </comment>
    <comment ref="H20" authorId="0" shapeId="0" xr:uid="{90DE1FE1-31D3-4217-9FF3-98ED83508A15}">
      <text>
        <r>
          <rPr>
            <b/>
            <sz val="11"/>
            <color indexed="81"/>
            <rFont val="ＭＳ Ｐゴシック"/>
            <family val="3"/>
            <charset val="128"/>
          </rPr>
          <t xml:space="preserve">以下は助成対象外経費であるため、計上できません。
</t>
        </r>
        <r>
          <rPr>
            <sz val="11"/>
            <color indexed="81"/>
            <rFont val="ＭＳ Ｐゴシック"/>
            <family val="3"/>
            <charset val="128"/>
          </rPr>
          <t>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コンクール入賞賞金・賞品等に係る経費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t>
        </r>
        <r>
          <rPr>
            <u/>
            <sz val="11"/>
            <color indexed="81"/>
            <rFont val="ＭＳ Ｐゴシック"/>
            <family val="3"/>
            <charset val="128"/>
          </rPr>
          <t>実績報告時に</t>
        </r>
        <r>
          <rPr>
            <sz val="11"/>
            <color indexed="81"/>
            <rFont val="ＭＳ Ｐゴシック"/>
            <family val="3"/>
            <charset val="128"/>
          </rPr>
          <t xml:space="preserve">任用書類や業務スケジュールなど従事内容が確認できる書類を添付してください。
</t>
        </r>
      </text>
    </comment>
    <comment ref="H28" authorId="0" shapeId="0" xr:uid="{76EB9F74-0B81-4A05-9F62-FE64A430F970}">
      <text>
        <r>
          <rPr>
            <sz val="11"/>
            <color indexed="81"/>
            <rFont val="ＭＳ Ｐゴシック"/>
            <family val="3"/>
            <charset val="128"/>
          </rPr>
          <t>企画・制作費の委託の金額は、合計金額の15％程度までです。</t>
        </r>
      </text>
    </comment>
    <comment ref="P38" authorId="0" shapeId="0" xr:uid="{F386044E-125F-4765-9F5F-BE7E65517352}">
      <text>
        <r>
          <rPr>
            <b/>
            <sz val="11"/>
            <color indexed="10"/>
            <rFont val="ＭＳ Ｐゴシック"/>
            <family val="3"/>
            <charset val="128"/>
          </rPr>
          <t>公演、展覧会等の開催に際しては、適正な額の入場料を徴収することが助成要件になっています。</t>
        </r>
      </text>
    </comment>
    <comment ref="J57" authorId="1" shapeId="0" xr:uid="{8C5FE5EA-E9B8-4AFD-9024-4FABB176BE71}">
      <text>
        <r>
          <rPr>
            <b/>
            <sz val="11"/>
            <color indexed="10"/>
            <rFont val="MS P ゴシック"/>
            <family val="3"/>
            <charset val="128"/>
          </rPr>
          <t>公演、展覧会等の開催に際しては、適正な額の入場料を徴収することが助成要件になっています。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user_jafra022</author>
  </authors>
  <commentList>
    <comment ref="B33" authorId="0" shapeId="0" xr:uid="{19FF5872-EBEF-4C42-A55D-12A20AD7B334}">
      <text>
        <r>
          <rPr>
            <b/>
            <sz val="11"/>
            <color indexed="81"/>
            <rFont val="MS P ゴシック"/>
            <family val="3"/>
            <charset val="128"/>
          </rPr>
          <t>類似の事業を以前に行っている場合は、以前の事業との違いを明確にし、新規性を具体的に記入してください。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user_jafra022</author>
  </authors>
  <commentList>
    <comment ref="B18" authorId="0" shapeId="0" xr:uid="{B52073D4-7905-4A1B-83A6-D0FDCE52FE63}">
      <text>
        <r>
          <rPr>
            <b/>
            <sz val="11"/>
            <color indexed="81"/>
            <rFont val="MS P ゴシック"/>
            <family val="3"/>
            <charset val="128"/>
          </rPr>
          <t>類似の事業を以前に行っている場合は、以前の事業との違いを明確にし、新規性を具体的に記入してください。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<sst xmlns="http://schemas.openxmlformats.org/spreadsheetml/2006/main" count="9240" uniqueCount="5658">
  <si>
    <t>〒</t>
  </si>
  <si>
    <t>　　　　　　　　　　　　　　　　　　</t>
  </si>
  <si>
    <t>　　　　　　　　　　　　　　　　　</t>
  </si>
  <si>
    <t>職名</t>
    <rPh sb="0" eb="2">
      <t>ショクメイ</t>
    </rPh>
    <phoneticPr fontId="4"/>
  </si>
  <si>
    <t>氏名</t>
    <rPh sb="0" eb="2">
      <t>シメイ</t>
    </rPh>
    <phoneticPr fontId="4"/>
  </si>
  <si>
    <t>代表者職氏名</t>
  </si>
  <si>
    <t>事業実施者</t>
  </si>
  <si>
    <t>助成申請額</t>
  </si>
  <si>
    <t>人</t>
  </si>
  <si>
    <t>出演・参加創造者名</t>
  </si>
  <si>
    <t>選定理由及び事業参画の内容</t>
  </si>
  <si>
    <t>収容定数</t>
  </si>
  <si>
    <t>団　 体 　名</t>
    <phoneticPr fontId="4"/>
  </si>
  <si>
    <t>複数会場</t>
    <rPh sb="0" eb="2">
      <t>フクスウ</t>
    </rPh>
    <rPh sb="2" eb="4">
      <t>カイジョウ</t>
    </rPh>
    <phoneticPr fontId="4"/>
  </si>
  <si>
    <t>住所</t>
    <rPh sb="0" eb="2">
      <t>ジュウショ</t>
    </rPh>
    <phoneticPr fontId="4"/>
  </si>
  <si>
    <t>１　財源内訳（予定）</t>
  </si>
  <si>
    <t>項　　　目</t>
  </si>
  <si>
    <t>金　　　額(円)</t>
  </si>
  <si>
    <t>備　　　　　考</t>
  </si>
  <si>
    <t>　※１　(Ｈ)は、次ページ「２　支出内訳」の「負担金又は補助金等(Ｈ)」欄を示す。</t>
  </si>
  <si>
    <t>　※２　(Ｇ)は、次ページ「２　支出内訳」の「合計(Ｇ)」欄を示す。</t>
  </si>
  <si>
    <t>２　支出内訳（予定）</t>
  </si>
  <si>
    <t>金額(円)</t>
  </si>
  <si>
    <t>内　　　訳　　　明　　　細</t>
  </si>
  <si>
    <t>音楽・文芸費</t>
  </si>
  <si>
    <t>設営・舞台費</t>
  </si>
  <si>
    <t>宣伝・印刷費</t>
  </si>
  <si>
    <t>記録費</t>
  </si>
  <si>
    <t>保険料</t>
  </si>
  <si>
    <t>直営</t>
  </si>
  <si>
    <t>委託</t>
  </si>
  <si>
    <t>　※１　(Ｆ)は、前ページ「１　財源内訳」の「合計(Ｆ)」欄を示す。　</t>
  </si>
  <si>
    <t>３　(Ａ)の入場料等収入の明細</t>
  </si>
  <si>
    <t>席　種</t>
  </si>
  <si>
    <t>設定単価</t>
  </si>
  <si>
    <t>(ａ)</t>
  </si>
  <si>
    <t>(ｂ)</t>
  </si>
  <si>
    <t>設定席数</t>
  </si>
  <si>
    <t>(ｃ)</t>
  </si>
  <si>
    <t>入場見込席数</t>
  </si>
  <si>
    <t>(ｄ)</t>
  </si>
  <si>
    <t>(ａ)×(ｄ)</t>
  </si>
  <si>
    <t>円</t>
  </si>
  <si>
    <t>招待席</t>
  </si>
  <si>
    <t>計</t>
  </si>
  <si>
    <t>※　入場見込率６５％として算定してください(ｄ＝ｃ×0.65)。</t>
  </si>
  <si>
    <t>【設定席数（ｃ）の設定根拠】</t>
  </si>
  <si>
    <t xml:space="preserve"> (2)　展覧会等の場合の入場料</t>
  </si>
  <si>
    <t>名　　称</t>
  </si>
  <si>
    <t>入場見込数</t>
  </si>
  <si>
    <t>入場料収入見込額</t>
  </si>
  <si>
    <t>(ａ)×(ｂ)</t>
  </si>
  <si>
    <t>備考</t>
  </si>
  <si>
    <t>※　美術館等を会場とする場合は､類似する事業の実績等を参考に算出してください｡</t>
  </si>
  <si>
    <t>団　体　名</t>
  </si>
  <si>
    <t>助成金・補助金等の名称</t>
  </si>
  <si>
    <t>金　　額</t>
  </si>
  <si>
    <r>
      <t xml:space="preserve">申請者
</t>
    </r>
    <r>
      <rPr>
        <sz val="9"/>
        <rFont val="ＭＳ 明朝"/>
        <family val="1"/>
        <charset val="128"/>
      </rPr>
      <t>地方公共団体
特定指定管理者
特定公益法人</t>
    </r>
    <phoneticPr fontId="4"/>
  </si>
  <si>
    <r>
      <t xml:space="preserve">事業実施者
</t>
    </r>
    <r>
      <rPr>
        <sz val="9"/>
        <rFont val="ＭＳ 明朝"/>
        <family val="1"/>
        <charset val="128"/>
      </rPr>
      <t>一般指定管理者
実行委員会等</t>
    </r>
    <phoneticPr fontId="4"/>
  </si>
  <si>
    <r>
      <t xml:space="preserve">入場料等収入
</t>
    </r>
    <r>
      <rPr>
        <sz val="11"/>
        <rFont val="ＭＳ 明朝"/>
        <family val="1"/>
        <charset val="128"/>
      </rPr>
      <t>(入場料･参加料等)</t>
    </r>
    <r>
      <rPr>
        <sz val="12"/>
        <rFont val="ＭＳ 明朝"/>
        <family val="1"/>
        <charset val="128"/>
      </rPr>
      <t xml:space="preserve">
(Ａ)</t>
    </r>
    <phoneticPr fontId="4"/>
  </si>
  <si>
    <t>助成申請額
(Ｄ)</t>
    <phoneticPr fontId="4"/>
  </si>
  <si>
    <t>自己財源
(Ｅ)</t>
    <phoneticPr fontId="4"/>
  </si>
  <si>
    <t>合　　計
(Ｆ)</t>
    <phoneticPr fontId="4"/>
  </si>
  <si>
    <t>円</t>
    <rPh sb="0" eb="1">
      <t>エン</t>
    </rPh>
    <phoneticPr fontId="4"/>
  </si>
  <si>
    <t>席</t>
    <rPh sb="0" eb="1">
      <t>セキ</t>
    </rPh>
    <phoneticPr fontId="4"/>
  </si>
  <si>
    <t>計</t>
    <rPh sb="0" eb="1">
      <t>ケイ</t>
    </rPh>
    <phoneticPr fontId="4"/>
  </si>
  <si>
    <t>申請者からの
負担金・補助金等
(Ｃ)</t>
    <phoneticPr fontId="4"/>
  </si>
  <si>
    <t>寄付金､協賛金､
助成金､補助金等
(Ｂ)</t>
    <phoneticPr fontId="4"/>
  </si>
  <si>
    <r>
      <t>※　要綱及び以下を参照して算定した額の
　</t>
    </r>
    <r>
      <rPr>
        <u/>
        <sz val="10.5"/>
        <rFont val="ＭＳ ゴシック"/>
        <family val="3"/>
        <charset val="128"/>
      </rPr>
      <t>10万円未満を切り捨て</t>
    </r>
    <r>
      <rPr>
        <sz val="10.5"/>
        <rFont val="ＭＳ 明朝"/>
        <family val="1"/>
        <charset val="128"/>
      </rPr>
      <t xml:space="preserve">て下さい。
</t>
    </r>
    <r>
      <rPr>
        <sz val="10.5"/>
        <rFont val="ＭＳ ゴシック"/>
        <family val="3"/>
        <charset val="128"/>
      </rPr>
      <t>【事業実施者】地方公共団体､特定指定管理者､
　　　　　　　特定公益法人</t>
    </r>
    <r>
      <rPr>
        <sz val="10.5"/>
        <rFont val="ＭＳ 明朝"/>
        <family val="1"/>
        <charset val="128"/>
      </rPr>
      <t xml:space="preserve">
　　(D)＝((G)</t>
    </r>
    <r>
      <rPr>
        <vertAlign val="superscript"/>
        <sz val="10.5"/>
        <rFont val="ＭＳ 明朝"/>
        <family val="1"/>
        <charset val="128"/>
      </rPr>
      <t>※２</t>
    </r>
    <r>
      <rPr>
        <sz val="10.5"/>
        <rFont val="ＭＳ 明朝"/>
        <family val="1"/>
        <charset val="128"/>
      </rPr>
      <t xml:space="preserve">－申請者の(A))×助成率
</t>
    </r>
    <r>
      <rPr>
        <sz val="10.5"/>
        <rFont val="ＭＳ ゴシック"/>
        <family val="3"/>
        <charset val="128"/>
      </rPr>
      <t>【事業実施者】一般指定管理者</t>
    </r>
    <r>
      <rPr>
        <sz val="10.5"/>
        <rFont val="ＭＳ 明朝"/>
        <family val="1"/>
        <charset val="128"/>
      </rPr>
      <t xml:space="preserve">
　　(D)＝((G)</t>
    </r>
    <r>
      <rPr>
        <vertAlign val="superscript"/>
        <sz val="10.5"/>
        <rFont val="ＭＳ 明朝"/>
        <family val="1"/>
        <charset val="128"/>
      </rPr>
      <t>※２</t>
    </r>
    <r>
      <rPr>
        <sz val="10.5"/>
        <rFont val="ＭＳ 明朝"/>
        <family val="1"/>
        <charset val="128"/>
      </rPr>
      <t xml:space="preserve">－事業実施者の(A))×助成率
</t>
    </r>
    <r>
      <rPr>
        <sz val="10.5"/>
        <rFont val="ＭＳ ゴシック"/>
        <family val="3"/>
        <charset val="128"/>
      </rPr>
      <t>【事業実施者】実行委員会等</t>
    </r>
    <r>
      <rPr>
        <sz val="10.5"/>
        <rFont val="ＭＳ 明朝"/>
        <family val="1"/>
        <charset val="128"/>
      </rPr>
      <t xml:space="preserve">
　　(D)＝((H)</t>
    </r>
    <r>
      <rPr>
        <vertAlign val="superscript"/>
        <sz val="10.5"/>
        <rFont val="ＭＳ 明朝"/>
        <family val="1"/>
        <charset val="128"/>
      </rPr>
      <t>※１</t>
    </r>
    <r>
      <rPr>
        <sz val="10.5"/>
        <rFont val="ＭＳ 明朝"/>
        <family val="1"/>
        <charset val="128"/>
      </rPr>
      <t>－申請者の(A))×助成率</t>
    </r>
    <phoneticPr fontId="4"/>
  </si>
  <si>
    <r>
      <t>【事業実施者】地方公共団体､特定指定管理者､
　　　　　　　特定公益法人</t>
    </r>
    <r>
      <rPr>
        <sz val="10.5"/>
        <rFont val="ＭＳ 明朝"/>
        <family val="1"/>
        <charset val="128"/>
      </rPr>
      <t xml:space="preserve">
　　申請者の(Ｆ)＝(Ｇ)</t>
    </r>
    <r>
      <rPr>
        <vertAlign val="superscript"/>
        <sz val="10.5"/>
        <rFont val="ＭＳ 明朝"/>
        <family val="1"/>
        <charset val="128"/>
      </rPr>
      <t>※２</t>
    </r>
    <r>
      <rPr>
        <sz val="10.5"/>
        <rFont val="ＭＳ 明朝"/>
        <family val="1"/>
        <charset val="128"/>
      </rPr>
      <t xml:space="preserve">
</t>
    </r>
    <r>
      <rPr>
        <sz val="10.5"/>
        <rFont val="ＭＳ ゴシック"/>
        <family val="3"/>
        <charset val="128"/>
      </rPr>
      <t>【事業実施者】一般指定管理者、実行委員会等</t>
    </r>
    <r>
      <rPr>
        <sz val="10.5"/>
        <rFont val="ＭＳ 明朝"/>
        <family val="1"/>
        <charset val="128"/>
      </rPr>
      <t xml:space="preserve">
　　申請者の(Ｆ)＝(Ｈ)</t>
    </r>
    <r>
      <rPr>
        <vertAlign val="superscript"/>
        <sz val="10.5"/>
        <rFont val="ＭＳ 明朝"/>
        <family val="1"/>
        <charset val="128"/>
      </rPr>
      <t>※１</t>
    </r>
    <r>
      <rPr>
        <sz val="10.5"/>
        <rFont val="ＭＳ 明朝"/>
        <family val="1"/>
        <charset val="128"/>
      </rPr>
      <t xml:space="preserve">
　　事業実施者の(Ｆ)＝(Ｇ)</t>
    </r>
    <r>
      <rPr>
        <vertAlign val="superscript"/>
        <sz val="10.5"/>
        <rFont val="ＭＳ 明朝"/>
        <family val="1"/>
        <charset val="128"/>
      </rPr>
      <t>※２</t>
    </r>
    <phoneticPr fontId="4"/>
  </si>
  <si>
    <r>
      <t>【事業実施者】地方公共団体､特定指定管理者､特定公益法人
　　</t>
    </r>
    <r>
      <rPr>
        <sz val="10.5"/>
        <rFont val="ＭＳ 明朝"/>
        <family val="1"/>
        <charset val="128"/>
      </rPr>
      <t>(Ｇ)＝申請者の(Ｆ)</t>
    </r>
    <r>
      <rPr>
        <vertAlign val="superscript"/>
        <sz val="10.5"/>
        <rFont val="ＭＳ 明朝"/>
        <family val="1"/>
        <charset val="128"/>
      </rPr>
      <t>※１</t>
    </r>
    <r>
      <rPr>
        <sz val="10.5"/>
        <rFont val="ＭＳ ゴシック"/>
        <family val="3"/>
        <charset val="128"/>
      </rPr>
      <t xml:space="preserve">
【事業実施者】一般指定管理者、実行委員会等
　</t>
    </r>
    <r>
      <rPr>
        <sz val="10.5"/>
        <rFont val="ＭＳ 明朝"/>
        <family val="1"/>
        <charset val="128"/>
      </rPr>
      <t>　(Ｇ)＝事業実施者の(Ｆ)</t>
    </r>
    <r>
      <rPr>
        <vertAlign val="superscript"/>
        <sz val="10.5"/>
        <rFont val="ＭＳ 明朝"/>
        <family val="1"/>
        <charset val="128"/>
      </rPr>
      <t>※１</t>
    </r>
    <phoneticPr fontId="4"/>
  </si>
  <si>
    <t>企画・
制作費</t>
    <phoneticPr fontId="4"/>
  </si>
  <si>
    <t>謝金・旅費
・通信費</t>
    <phoneticPr fontId="4"/>
  </si>
  <si>
    <t>出演費又は
展示品等借上料</t>
    <phoneticPr fontId="4"/>
  </si>
  <si>
    <t>合　　計
(Ｇ)</t>
    <phoneticPr fontId="4"/>
  </si>
  <si>
    <t>負担金
又は補助金等
(Ｈ)</t>
    <phoneticPr fontId="4"/>
  </si>
  <si>
    <t xml:space="preserve"> (1)　公演等の場合の入場料</t>
    <phoneticPr fontId="4"/>
  </si>
  <si>
    <t>入場料収入見込額</t>
    <rPh sb="2" eb="3">
      <t>リョウ</t>
    </rPh>
    <phoneticPr fontId="4"/>
  </si>
  <si>
    <t>４　(Ｂ)の寄付金、協賛金、助成金、補助金等の明細</t>
  </si>
  <si>
    <t>号</t>
    <rPh sb="0" eb="1">
      <t>ゴウ</t>
    </rPh>
    <phoneticPr fontId="4"/>
  </si>
  <si>
    <t>日</t>
    <rPh sb="0" eb="1">
      <t>ヒ</t>
    </rPh>
    <phoneticPr fontId="4"/>
  </si>
  <si>
    <t>月</t>
    <rPh sb="0" eb="1">
      <t>ツキ</t>
    </rPh>
    <phoneticPr fontId="4"/>
  </si>
  <si>
    <t>第</t>
    <rPh sb="0" eb="1">
      <t>ダイ</t>
    </rPh>
    <phoneticPr fontId="4"/>
  </si>
  <si>
    <t>年</t>
    <rPh sb="0" eb="1">
      <t>ネン</t>
    </rPh>
    <phoneticPr fontId="4"/>
  </si>
  <si>
    <t>別管理</t>
    <rPh sb="0" eb="1">
      <t>ベツ</t>
    </rPh>
    <rPh sb="1" eb="3">
      <t>カンリ</t>
    </rPh>
    <phoneticPr fontId="4"/>
  </si>
  <si>
    <t>申請区分</t>
    <rPh sb="0" eb="2">
      <t>シンセイ</t>
    </rPh>
    <rPh sb="2" eb="4">
      <t>クブン</t>
    </rPh>
    <phoneticPr fontId="4"/>
  </si>
  <si>
    <t>地方公共団体</t>
  </si>
  <si>
    <t>特定指定管理者</t>
  </si>
  <si>
    <t>一般指定管理者</t>
  </si>
  <si>
    <t>特定公益法人</t>
  </si>
  <si>
    <t>実行委員会等</t>
  </si>
  <si>
    <t>「-」かどうか</t>
    <phoneticPr fontId="4"/>
  </si>
  <si>
    <t>席種の有無</t>
    <rPh sb="0" eb="1">
      <t>セキ</t>
    </rPh>
    <rPh sb="1" eb="2">
      <t>シュ</t>
    </rPh>
    <rPh sb="3" eb="5">
      <t>ウム</t>
    </rPh>
    <phoneticPr fontId="4"/>
  </si>
  <si>
    <t>積算根拠</t>
    <rPh sb="0" eb="2">
      <t>セキサン</t>
    </rPh>
    <rPh sb="2" eb="4">
      <t>コンキョ</t>
    </rPh>
    <phoneticPr fontId="4"/>
  </si>
  <si>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</si>
  <si>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</si>
  <si>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備考欄の条件が満たされていません。</t>
    <rPh sb="2" eb="4">
      <t>ビコウ</t>
    </rPh>
    <rPh sb="4" eb="5">
      <t>ラン</t>
    </rPh>
    <rPh sb="6" eb="8">
      <t>ジョウケン</t>
    </rPh>
    <rPh sb="9" eb="10">
      <t>ミ</t>
    </rPh>
    <phoneticPr fontId="4"/>
  </si>
  <si>
    <t>※　１０万円未満を切り捨ててください。</t>
    <rPh sb="4" eb="6">
      <t>マンエン</t>
    </rPh>
    <rPh sb="6" eb="8">
      <t>ミマン</t>
    </rPh>
    <rPh sb="9" eb="10">
      <t>キ</t>
    </rPh>
    <rPh sb="11" eb="12">
      <t>ス</t>
    </rPh>
    <phoneticPr fontId="4"/>
  </si>
  <si>
    <t>ｽｹｼﾞｭｰﾙ</t>
    <phoneticPr fontId="4"/>
  </si>
  <si>
    <t>担当者氏名</t>
    <rPh sb="0" eb="5">
      <t>　フ　　　リ　　　ガ　　　ナ</t>
    </rPh>
    <phoneticPr fontId="4"/>
  </si>
  <si>
    <t>参加料等合計</t>
    <rPh sb="0" eb="3">
      <t>サンカリョウ</t>
    </rPh>
    <rPh sb="3" eb="4">
      <t>トウ</t>
    </rPh>
    <rPh sb="4" eb="6">
      <t>ゴウケイ</t>
    </rPh>
    <phoneticPr fontId="4"/>
  </si>
  <si>
    <t xml:space="preserve"> (3)　参加料・図録販売収入等（下記に算定根拠と収入見込額を記入してください。）</t>
    <rPh sb="9" eb="11">
      <t>ズロク</t>
    </rPh>
    <rPh sb="11" eb="13">
      <t>ハンバイ</t>
    </rPh>
    <rPh sb="13" eb="15">
      <t>シュウニュウ</t>
    </rPh>
    <rPh sb="15" eb="16">
      <t>トウ</t>
    </rPh>
    <phoneticPr fontId="4"/>
  </si>
  <si>
    <t>氏　　名</t>
    <rPh sb="0" eb="1">
      <t>シ</t>
    </rPh>
    <rPh sb="3" eb="4">
      <t>メイ</t>
    </rPh>
    <phoneticPr fontId="4"/>
  </si>
  <si>
    <t>公演</t>
    <rPh sb="0" eb="2">
      <t>コウエン</t>
    </rPh>
    <phoneticPr fontId="4"/>
  </si>
  <si>
    <t>料金</t>
    <rPh sb="0" eb="2">
      <t>リョウキン</t>
    </rPh>
    <phoneticPr fontId="4"/>
  </si>
  <si>
    <t>公演・展覧会</t>
    <rPh sb="0" eb="2">
      <t>コウエン</t>
    </rPh>
    <rPh sb="3" eb="6">
      <t>テンランカイ</t>
    </rPh>
    <phoneticPr fontId="4"/>
  </si>
  <si>
    <t>時期</t>
    <phoneticPr fontId="4"/>
  </si>
  <si>
    <t>内容</t>
    <phoneticPr fontId="4"/>
  </si>
  <si>
    <t>区　分</t>
    <rPh sb="0" eb="1">
      <t>ク</t>
    </rPh>
    <rPh sb="2" eb="3">
      <t>ブン</t>
    </rPh>
    <phoneticPr fontId="4"/>
  </si>
  <si>
    <t>事業名称</t>
    <rPh sb="0" eb="2">
      <t>ジギョウ</t>
    </rPh>
    <phoneticPr fontId="4"/>
  </si>
  <si>
    <t>自主性</t>
    <phoneticPr fontId="4"/>
  </si>
  <si>
    <r>
      <t xml:space="preserve">事業の概要
及びスケジュール
</t>
    </r>
    <r>
      <rPr>
        <sz val="10"/>
        <rFont val="ＭＳ ゴシック"/>
        <family val="3"/>
        <charset val="128"/>
      </rPr>
      <t>（準備段階を含む）</t>
    </r>
    <rPh sb="6" eb="7">
      <t>オヨ</t>
    </rPh>
    <rPh sb="16" eb="18">
      <t>ジュンビ</t>
    </rPh>
    <rPh sb="18" eb="20">
      <t>ダンカイ</t>
    </rPh>
    <rPh sb="21" eb="22">
      <t>フク</t>
    </rPh>
    <phoneticPr fontId="4"/>
  </si>
  <si>
    <t>地方公共団体</t>
    <phoneticPr fontId="4"/>
  </si>
  <si>
    <t>特定指定管理者</t>
    <phoneticPr fontId="4"/>
  </si>
  <si>
    <t>一般指定管理者</t>
    <phoneticPr fontId="4"/>
  </si>
  <si>
    <t>特定公益法人</t>
    <phoneticPr fontId="4"/>
  </si>
  <si>
    <t>実行委員会等</t>
    <phoneticPr fontId="4"/>
  </si>
  <si>
    <t>協力方式・内容</t>
    <phoneticPr fontId="4"/>
  </si>
  <si>
    <t>℡：</t>
  </si>
  <si>
    <r>
      <t>２．制作実施の体制　</t>
    </r>
    <r>
      <rPr>
        <sz val="10"/>
        <rFont val="ＭＳ 明朝"/>
        <family val="1"/>
        <charset val="128"/>
      </rPr>
      <t>※　該当するものの左欄に｢○｣を付けて下さい。</t>
    </r>
    <rPh sb="2" eb="4">
      <t>セイサク</t>
    </rPh>
    <rPh sb="4" eb="6">
      <t>ジッシ</t>
    </rPh>
    <rPh sb="7" eb="9">
      <t>タイセイ</t>
    </rPh>
    <rPh sb="12" eb="14">
      <t>ガイトウ</t>
    </rPh>
    <rPh sb="19" eb="20">
      <t>ヒダリ</t>
    </rPh>
    <rPh sb="20" eb="21">
      <t>ラン</t>
    </rPh>
    <rPh sb="26" eb="27">
      <t>ツ</t>
    </rPh>
    <rPh sb="29" eb="30">
      <t>クダ</t>
    </rPh>
    <phoneticPr fontId="4"/>
  </si>
  <si>
    <t>自主制作　　（すべて自ら制作実施する）</t>
    <rPh sb="0" eb="2">
      <t>ジシュ</t>
    </rPh>
    <rPh sb="2" eb="4">
      <t>セイサク</t>
    </rPh>
    <rPh sb="10" eb="11">
      <t>ミズカ</t>
    </rPh>
    <rPh sb="12" eb="14">
      <t>セイサク</t>
    </rPh>
    <rPh sb="14" eb="16">
      <t>ジッシ</t>
    </rPh>
    <phoneticPr fontId="4"/>
  </si>
  <si>
    <t>事業に協力を得る団体・企業等</t>
    <phoneticPr fontId="4"/>
  </si>
  <si>
    <t>※　該当する区分の左欄に
　｢○｣を付けてください｡</t>
    <rPh sb="9" eb="10">
      <t>ヒダリ</t>
    </rPh>
    <phoneticPr fontId="4"/>
  </si>
  <si>
    <t>申請者</t>
    <rPh sb="2" eb="3">
      <t>シャ</t>
    </rPh>
    <phoneticPr fontId="4"/>
  </si>
  <si>
    <t>申請者連絡先</t>
    <rPh sb="2" eb="3">
      <t>シャ</t>
    </rPh>
    <rPh sb="3" eb="6">
      <t>レンラクサキ</t>
    </rPh>
    <phoneticPr fontId="4"/>
  </si>
  <si>
    <t>出演・参加創造者(団体)名及び選定理由等</t>
    <rPh sb="12" eb="13">
      <t>メイ</t>
    </rPh>
    <phoneticPr fontId="4"/>
  </si>
  <si>
    <t>目的</t>
    <rPh sb="0" eb="2">
      <t>モクテキ</t>
    </rPh>
    <phoneticPr fontId="4"/>
  </si>
  <si>
    <t>日程</t>
    <rPh sb="0" eb="2">
      <t>ニッテイ</t>
    </rPh>
    <phoneticPr fontId="4"/>
  </si>
  <si>
    <t>場所</t>
    <rPh sb="0" eb="2">
      <t>バショ</t>
    </rPh>
    <phoneticPr fontId="4"/>
  </si>
  <si>
    <t>内容</t>
    <rPh sb="0" eb="2">
      <t>ナイヨウ</t>
    </rPh>
    <phoneticPr fontId="4"/>
  </si>
  <si>
    <t>派遣型アウトリーチ（継続・長期型）</t>
  </si>
  <si>
    <t>【概要】</t>
    <rPh sb="1" eb="3">
      <t>ガイヨウ</t>
    </rPh>
    <phoneticPr fontId="4"/>
  </si>
  <si>
    <t>出演・参加
創造者</t>
    <rPh sb="0" eb="2">
      <t>シュツエン</t>
    </rPh>
    <rPh sb="3" eb="5">
      <t>サンカ</t>
    </rPh>
    <rPh sb="6" eb="9">
      <t>ソウゾウシャ</t>
    </rPh>
    <phoneticPr fontId="4"/>
  </si>
  <si>
    <t>対象者</t>
    <rPh sb="0" eb="3">
      <t>タイショウシャ</t>
    </rPh>
    <phoneticPr fontId="4"/>
  </si>
  <si>
    <t>新規性</t>
    <rPh sb="0" eb="3">
      <t>シンキセイ</t>
    </rPh>
    <phoneticPr fontId="4"/>
  </si>
  <si>
    <t>劇場・ホール内での鑑賞・体験サポート</t>
    <phoneticPr fontId="4"/>
  </si>
  <si>
    <t>○</t>
    <phoneticPr fontId="4"/>
  </si>
  <si>
    <t>事業の目的･趣旨</t>
    <rPh sb="3" eb="5">
      <t>モクテキ</t>
    </rPh>
    <rPh sb="6" eb="8">
      <t>シュシ</t>
    </rPh>
    <phoneticPr fontId="4"/>
  </si>
  <si>
    <t>円　※　詳細は別記様式１－３のとおり</t>
    <rPh sb="4" eb="6">
      <t>ショウサイ</t>
    </rPh>
    <rPh sb="7" eb="9">
      <t>ベッキ</t>
    </rPh>
    <rPh sb="9" eb="11">
      <t>ヨウシキ</t>
    </rPh>
    <phoneticPr fontId="4"/>
  </si>
  <si>
    <t>事業名称</t>
    <rPh sb="0" eb="2">
      <t>ジギョウ</t>
    </rPh>
    <rPh sb="2" eb="4">
      <t>メイショウ</t>
    </rPh>
    <phoneticPr fontId="4"/>
  </si>
  <si>
    <t>概要</t>
    <rPh sb="0" eb="2">
      <t>ガイヨウ</t>
    </rPh>
    <phoneticPr fontId="4"/>
  </si>
  <si>
    <t>スケジュール</t>
    <phoneticPr fontId="4"/>
  </si>
  <si>
    <t>その他</t>
    <rPh sb="2" eb="3">
      <t>タ</t>
    </rPh>
    <phoneticPr fontId="4"/>
  </si>
  <si>
    <t>年度</t>
    <rPh sb="0" eb="2">
      <t>ネンド</t>
    </rPh>
    <phoneticPr fontId="4"/>
  </si>
  <si>
    <t>地域交流</t>
    <rPh sb="0" eb="2">
      <t>チイキ</t>
    </rPh>
    <rPh sb="2" eb="4">
      <t>コウリュウ</t>
    </rPh>
    <phoneticPr fontId="4"/>
  </si>
  <si>
    <t>公演回数</t>
    <rPh sb="0" eb="2">
      <t>コウエン</t>
    </rPh>
    <rPh sb="2" eb="4">
      <t>カイスウ</t>
    </rPh>
    <phoneticPr fontId="4"/>
  </si>
  <si>
    <t>日</t>
    <rPh sb="0" eb="1">
      <t>ニチ</t>
    </rPh>
    <phoneticPr fontId="4"/>
  </si>
  <si>
    <t>合計</t>
    <rPh sb="0" eb="2">
      <t>ゴウケイ</t>
    </rPh>
    <phoneticPr fontId="4"/>
  </si>
  <si>
    <t>一般財団法人　地域創造</t>
    <rPh sb="0" eb="2">
      <t>イッパン</t>
    </rPh>
    <phoneticPr fontId="4"/>
  </si>
  <si>
    <t>理事長</t>
    <phoneticPr fontId="4"/>
  </si>
  <si>
    <t>様</t>
    <phoneticPr fontId="4"/>
  </si>
  <si>
    <t>（申請者）</t>
    <phoneticPr fontId="4"/>
  </si>
  <si>
    <t>住　　所</t>
    <phoneticPr fontId="4"/>
  </si>
  <si>
    <t>担当部課名</t>
    <phoneticPr fontId="4"/>
  </si>
  <si>
    <t>担当者職氏名</t>
    <phoneticPr fontId="4"/>
  </si>
  <si>
    <t>電話番号</t>
    <phoneticPr fontId="4"/>
  </si>
  <si>
    <t>Ｆ Ａ Ｘ</t>
    <phoneticPr fontId="4"/>
  </si>
  <si>
    <t>メールアドレス</t>
    <phoneticPr fontId="4"/>
  </si>
  <si>
    <t>※確認事項等が発生した場合に直接ご対応いただける方の連絡先を記入して下さい。</t>
    <rPh sb="30" eb="32">
      <t>キニュウ</t>
    </rPh>
    <phoneticPr fontId="4"/>
  </si>
  <si>
    <r>
      <t>●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
●　事業実施者が、一般指定管理者、実行委員会等の場合は、「申請者」の列及び「事業
　実施者」の列の</t>
    </r>
    <r>
      <rPr>
        <u/>
        <sz val="12"/>
        <rFont val="ＭＳ ゴシック"/>
        <family val="3"/>
        <charset val="128"/>
      </rPr>
      <t>いずれも記入</t>
    </r>
    <r>
      <rPr>
        <sz val="12"/>
        <rFont val="ＭＳ 明朝"/>
        <family val="1"/>
        <charset val="128"/>
      </rPr>
      <t>してください。</t>
    </r>
    <rPh sb="46" eb="48">
      <t>キニュウ</t>
    </rPh>
    <phoneticPr fontId="4"/>
  </si>
  <si>
    <r>
      <t>※　詳細は後段「４」に記入して下さい。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11" eb="13">
      <t>キニュウ</t>
    </rPh>
    <rPh sb="46" eb="48">
      <t>キニュウ</t>
    </rPh>
    <phoneticPr fontId="4"/>
  </si>
  <si>
    <r>
      <t>※　事業実施者が、</t>
    </r>
    <r>
      <rPr>
        <u/>
        <sz val="10.5"/>
        <rFont val="ＭＳ ゴシック"/>
        <family val="3"/>
        <charset val="128"/>
      </rPr>
      <t xml:space="preserve">一般指定管理者又は実行
</t>
    </r>
    <r>
      <rPr>
        <sz val="10.5"/>
        <rFont val="ＭＳ ゴシック"/>
        <family val="3"/>
        <charset val="128"/>
      </rPr>
      <t>　</t>
    </r>
    <r>
      <rPr>
        <u/>
        <sz val="10.5"/>
        <rFont val="ＭＳ ゴシック"/>
        <family val="3"/>
        <charset val="128"/>
      </rPr>
      <t>委員会等の場合</t>
    </r>
    <r>
      <rPr>
        <sz val="10.5"/>
        <rFont val="ＭＳ 明朝"/>
        <family val="1"/>
        <charset val="128"/>
      </rPr>
      <t>のみ記入
※　(Ｃ)＝申請者の(Ｆ)＝(Ｈ)</t>
    </r>
    <r>
      <rPr>
        <vertAlign val="superscript"/>
        <sz val="10.5"/>
        <rFont val="ＭＳ 明朝"/>
        <family val="1"/>
        <charset val="128"/>
      </rPr>
      <t>※１</t>
    </r>
    <r>
      <rPr>
        <u/>
        <sz val="10.5"/>
        <rFont val="ＭＳ ゴシック"/>
        <family val="3"/>
        <charset val="128"/>
      </rPr>
      <t>≧(Ｄ)</t>
    </r>
    <rPh sb="31" eb="33">
      <t>キニュウ</t>
    </rPh>
    <phoneticPr fontId="4"/>
  </si>
  <si>
    <r>
      <t>●　</t>
    </r>
    <r>
      <rPr>
        <u/>
        <sz val="12"/>
        <rFont val="ＭＳ ゴシック"/>
        <family val="3"/>
        <charset val="128"/>
      </rPr>
      <t>事業実施者の支出予定額</t>
    </r>
    <r>
      <rPr>
        <sz val="12"/>
        <rFont val="ＭＳ 明朝"/>
        <family val="1"/>
        <charset val="128"/>
      </rPr>
      <t>に基づき記入してください。
●　事業実施者が一般指定管理者、実行委員会等の場合、</t>
    </r>
    <r>
      <rPr>
        <u/>
        <sz val="12"/>
        <rFont val="ＭＳ ゴシック"/>
        <family val="3"/>
        <charset val="128"/>
      </rPr>
      <t xml:space="preserve">申請者の負担額を最下段（Ｈ）
</t>
    </r>
    <r>
      <rPr>
        <sz val="12"/>
        <rFont val="ＭＳ ゴシック"/>
        <family val="3"/>
        <charset val="128"/>
      </rPr>
      <t>　</t>
    </r>
    <r>
      <rPr>
        <u/>
        <sz val="12"/>
        <rFont val="ＭＳ ゴシック"/>
        <family val="3"/>
        <charset val="128"/>
      </rPr>
      <t>に記入</t>
    </r>
    <r>
      <rPr>
        <sz val="12"/>
        <rFont val="ＭＳ 明朝"/>
        <family val="1"/>
        <charset val="128"/>
      </rPr>
      <t>してください。</t>
    </r>
    <rPh sb="17" eb="19">
      <t>キニュウ</t>
    </rPh>
    <rPh sb="70" eb="72">
      <t>キニュウ</t>
    </rPh>
    <phoneticPr fontId="4"/>
  </si>
  <si>
    <t>《事業実施者が一般指定管理者、又は実行委員会等の場合に記入》</t>
    <rPh sb="27" eb="29">
      <t>キニュウ</t>
    </rPh>
    <phoneticPr fontId="4"/>
  </si>
  <si>
    <r>
      <t>※　</t>
    </r>
    <r>
      <rPr>
        <b/>
        <u/>
        <sz val="10.5"/>
        <rFont val="ＭＳ ゴシック"/>
        <family val="3"/>
        <charset val="128"/>
      </rPr>
      <t>申請者の負担額</t>
    </r>
    <r>
      <rPr>
        <sz val="10.5"/>
        <rFont val="ＭＳ 明朝"/>
        <family val="1"/>
        <charset val="128"/>
      </rPr>
      <t>を記入
※　(Ｈ)＝申請者の(Ｆ)</t>
    </r>
    <r>
      <rPr>
        <vertAlign val="superscript"/>
        <sz val="10.5"/>
        <rFont val="ＭＳ 明朝"/>
        <family val="1"/>
        <charset val="128"/>
      </rPr>
      <t>※１</t>
    </r>
    <rPh sb="10" eb="12">
      <t>キニュウ</t>
    </rPh>
    <phoneticPr fontId="4"/>
  </si>
  <si>
    <t>●　以下の(1)から(3)の合計額を「１ 財源内訳(予定)」の(Ａ)欄に記入してください。</t>
    <rPh sb="36" eb="38">
      <t>キニュウ</t>
    </rPh>
    <phoneticPr fontId="4"/>
  </si>
  <si>
    <t>１．事業企画の具体的な経緯</t>
    <rPh sb="2" eb="4">
      <t>ジギョウ</t>
    </rPh>
    <rPh sb="4" eb="6">
      <t>キカク</t>
    </rPh>
    <rPh sb="7" eb="10">
      <t>グタイテキ</t>
    </rPh>
    <rPh sb="11" eb="13">
      <t>ケイイ</t>
    </rPh>
    <phoneticPr fontId="4"/>
  </si>
  <si>
    <t>買取公演　　（業者・団体等から購入し、事業実施者が実施する）</t>
    <rPh sb="0" eb="2">
      <t>カイトリ</t>
    </rPh>
    <rPh sb="2" eb="4">
      <t>コウエン</t>
    </rPh>
    <rPh sb="7" eb="9">
      <t>ギョウシャ</t>
    </rPh>
    <rPh sb="10" eb="12">
      <t>ダンタイ</t>
    </rPh>
    <rPh sb="12" eb="13">
      <t>トウ</t>
    </rPh>
    <rPh sb="15" eb="17">
      <t>コウニュウ</t>
    </rPh>
    <rPh sb="19" eb="21">
      <t>ジギョウ</t>
    </rPh>
    <rPh sb="21" eb="24">
      <t>ジッシシャ</t>
    </rPh>
    <rPh sb="25" eb="27">
      <t>ジッシ</t>
    </rPh>
    <phoneticPr fontId="4"/>
  </si>
  <si>
    <t>名称</t>
    <phoneticPr fontId="4"/>
  </si>
  <si>
    <r>
      <t xml:space="preserve">一部業者委託（業者・団体等に制作を一部委託する）
</t>
    </r>
    <r>
      <rPr>
        <sz val="10"/>
        <rFont val="ＭＳ 明朝"/>
        <family val="1"/>
        <charset val="128"/>
      </rPr>
      <t>※　委託する内容を記入して下さい。</t>
    </r>
    <rPh sb="0" eb="2">
      <t>イチブ</t>
    </rPh>
    <rPh sb="2" eb="4">
      <t>ギョウシャ</t>
    </rPh>
    <rPh sb="4" eb="6">
      <t>イタク</t>
    </rPh>
    <rPh sb="7" eb="9">
      <t>ギョウシャ</t>
    </rPh>
    <rPh sb="10" eb="12">
      <t>ダンタイ</t>
    </rPh>
    <rPh sb="12" eb="13">
      <t>トウ</t>
    </rPh>
    <rPh sb="14" eb="16">
      <t>セイサク</t>
    </rPh>
    <rPh sb="17" eb="19">
      <t>イチブ</t>
    </rPh>
    <rPh sb="19" eb="21">
      <t>イタク</t>
    </rPh>
    <phoneticPr fontId="4"/>
  </si>
  <si>
    <r>
      <t xml:space="preserve">会場
</t>
    </r>
    <r>
      <rPr>
        <sz val="10"/>
        <rFont val="ＭＳ 明朝"/>
        <family val="1"/>
        <charset val="128"/>
      </rPr>
      <t>※　２会場以上で開
　催する場合、一覧
　表を別表として添
　付してください。</t>
    </r>
    <phoneticPr fontId="4"/>
  </si>
  <si>
    <t>会場の名称</t>
    <phoneticPr fontId="4"/>
  </si>
  <si>
    <t>会場を管理する団体等の名称：</t>
    <rPh sb="9" eb="10">
      <t>トウ</t>
    </rPh>
    <phoneticPr fontId="4"/>
  </si>
  <si>
    <t>公立文化施設以外の施設・場所を利用する場合は、その理由</t>
    <rPh sb="0" eb="2">
      <t>コウリツ</t>
    </rPh>
    <rPh sb="2" eb="4">
      <t>ブンカ</t>
    </rPh>
    <rPh sb="4" eb="6">
      <t>シセツ</t>
    </rPh>
    <rPh sb="6" eb="8">
      <t>イガイ</t>
    </rPh>
    <rPh sb="9" eb="11">
      <t>シセツ</t>
    </rPh>
    <rPh sb="12" eb="14">
      <t>バショ</t>
    </rPh>
    <rPh sb="15" eb="17">
      <t>リヨウ</t>
    </rPh>
    <rPh sb="19" eb="21">
      <t>バアイ</t>
    </rPh>
    <rPh sb="25" eb="27">
      <t>リユウ</t>
    </rPh>
    <phoneticPr fontId="4"/>
  </si>
  <si>
    <t>令和</t>
    <rPh sb="0" eb="2">
      <t>レイワ</t>
    </rPh>
    <phoneticPr fontId="4"/>
  </si>
  <si>
    <t>分野</t>
    <rPh sb="0" eb="2">
      <t>ブンヤ</t>
    </rPh>
    <phoneticPr fontId="4"/>
  </si>
  <si>
    <t>所在自治体</t>
    <rPh sb="0" eb="2">
      <t>ショザイ</t>
    </rPh>
    <rPh sb="2" eb="5">
      <t>ジチタイ</t>
    </rPh>
    <phoneticPr fontId="4"/>
  </si>
  <si>
    <t>都道府県</t>
    <rPh sb="0" eb="4">
      <t>トドウフケン</t>
    </rPh>
    <phoneticPr fontId="4"/>
  </si>
  <si>
    <t>事務局所在地
連絡先</t>
    <rPh sb="7" eb="10">
      <t>レンラクサキ</t>
    </rPh>
    <phoneticPr fontId="4"/>
  </si>
  <si>
    <t>自治体区分</t>
    <rPh sb="0" eb="3">
      <t>ジチタイ</t>
    </rPh>
    <rPh sb="3" eb="5">
      <t>クブン</t>
    </rPh>
    <phoneticPr fontId="4"/>
  </si>
  <si>
    <t>地方公共団体等の長　印</t>
    <rPh sb="10" eb="11">
      <t>イン</t>
    </rPh>
    <phoneticPr fontId="4"/>
  </si>
  <si>
    <t>埼玉県</t>
  </si>
  <si>
    <t>深谷市</t>
  </si>
  <si>
    <t>さいたま市</t>
  </si>
  <si>
    <t>団体コード</t>
    <rPh sb="0" eb="2">
      <t>ダンタイ</t>
    </rPh>
    <phoneticPr fontId="4"/>
  </si>
  <si>
    <t>都道府県名
（漢字）</t>
    <rPh sb="0" eb="4">
      <t>トドウフケン</t>
    </rPh>
    <rPh sb="4" eb="5">
      <t>メイ</t>
    </rPh>
    <rPh sb="7" eb="9">
      <t>カンジ</t>
    </rPh>
    <phoneticPr fontId="4"/>
  </si>
  <si>
    <t>市区町村名
（漢字）</t>
    <rPh sb="0" eb="2">
      <t>シク</t>
    </rPh>
    <rPh sb="2" eb="4">
      <t>チョウソン</t>
    </rPh>
    <rPh sb="4" eb="5">
      <t>メイ</t>
    </rPh>
    <rPh sb="7" eb="9">
      <t>カンジ</t>
    </rPh>
    <phoneticPr fontId="4"/>
  </si>
  <si>
    <t>都道府県名
（カナ）</t>
    <rPh sb="0" eb="4">
      <t>トドウフケン</t>
    </rPh>
    <rPh sb="4" eb="5">
      <t>メイ</t>
    </rPh>
    <phoneticPr fontId="4"/>
  </si>
  <si>
    <t>市区町村名
（カナ）</t>
    <rPh sb="0" eb="2">
      <t>シク</t>
    </rPh>
    <rPh sb="2" eb="4">
      <t>チョウソン</t>
    </rPh>
    <rPh sb="4" eb="5">
      <t>メイ</t>
    </rPh>
    <phoneticPr fontId="4"/>
  </si>
  <si>
    <t>010006</t>
    <phoneticPr fontId="4"/>
  </si>
  <si>
    <t>北海道</t>
    <phoneticPr fontId="4"/>
  </si>
  <si>
    <t>ﾎｯｶｲﾄﾞｳ</t>
  </si>
  <si>
    <t>011002</t>
  </si>
  <si>
    <t>北海道</t>
  </si>
  <si>
    <t>札幌市</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</si>
  <si>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</si>
  <si>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</si>
  <si>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</si>
  <si>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</si>
  <si>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</si>
  <si>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</si>
  <si>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</si>
  <si>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</si>
  <si>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</si>
  <si>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</si>
  <si>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</si>
  <si>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</si>
  <si>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</si>
  <si>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</si>
  <si>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</si>
  <si>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</si>
  <si>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</si>
  <si>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</si>
  <si>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</si>
  <si>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</si>
  <si>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</si>
  <si>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</si>
  <si>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</si>
  <si>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</si>
  <si>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</si>
  <si>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</si>
  <si>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</si>
  <si>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</si>
  <si>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</si>
  <si>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</si>
  <si>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</si>
  <si>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</si>
  <si>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</si>
  <si>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</si>
  <si>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</si>
  <si>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</si>
  <si>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</si>
  <si>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</si>
  <si>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</si>
  <si>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</si>
  <si>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</si>
  <si>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</si>
  <si>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</si>
  <si>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</si>
  <si>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</si>
  <si>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</si>
  <si>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</si>
  <si>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</si>
  <si>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</si>
  <si>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</si>
  <si>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</si>
  <si>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</si>
  <si>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</si>
  <si>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</si>
  <si>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</si>
  <si>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</si>
  <si>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</si>
  <si>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</si>
  <si>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</si>
  <si>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</si>
  <si>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</si>
  <si>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</si>
  <si>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</si>
  <si>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</si>
  <si>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</si>
  <si>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</si>
  <si>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</si>
  <si>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</si>
  <si>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</si>
  <si>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</si>
  <si>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</si>
  <si>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</si>
  <si>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</si>
  <si>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</si>
  <si>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</si>
  <si>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</si>
  <si>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</si>
  <si>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</si>
  <si>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</si>
  <si>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</si>
  <si>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</si>
  <si>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</si>
  <si>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</si>
  <si>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</si>
  <si>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</si>
  <si>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</si>
  <si>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</si>
  <si>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</si>
  <si>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</si>
  <si>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</si>
  <si>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</si>
  <si>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</si>
  <si>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</si>
  <si>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</si>
  <si>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</si>
  <si>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</si>
  <si>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</si>
  <si>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</si>
  <si>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</si>
  <si>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</si>
  <si>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</si>
  <si>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</si>
  <si>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</si>
  <si>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</si>
  <si>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</si>
  <si>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</si>
  <si>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</si>
  <si>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</si>
  <si>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</si>
  <si>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</si>
  <si>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</si>
  <si>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</si>
  <si>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</si>
  <si>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</si>
  <si>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</si>
  <si>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</si>
  <si>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</si>
  <si>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</si>
  <si>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</si>
  <si>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</si>
  <si>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</si>
  <si>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</si>
  <si>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</si>
  <si>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</si>
  <si>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</si>
  <si>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</si>
  <si>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</si>
  <si>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</si>
  <si>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</si>
  <si>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</si>
  <si>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</si>
  <si>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</si>
  <si>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</si>
  <si>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</si>
  <si>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</si>
  <si>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</si>
  <si>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</si>
  <si>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</si>
  <si>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</si>
  <si>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</si>
  <si>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</si>
  <si>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</si>
  <si>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</si>
  <si>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</si>
  <si>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</si>
  <si>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</si>
  <si>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</si>
  <si>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</si>
  <si>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</si>
  <si>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</si>
  <si>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</si>
  <si>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</si>
  <si>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</si>
  <si>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4"/>
  </si>
  <si>
    <t>013714</t>
  </si>
  <si>
    <t>せたな町</t>
  </si>
  <si>
    <t>ｾﾀﾅﾁｮｳ</t>
    <phoneticPr fontId="4"/>
  </si>
  <si>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</si>
  <si>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</si>
  <si>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</si>
  <si>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</si>
  <si>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</si>
  <si>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</si>
  <si>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</si>
  <si>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</si>
  <si>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</si>
  <si>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</si>
  <si>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</si>
  <si>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</si>
  <si>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</si>
  <si>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</si>
  <si>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</si>
  <si>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</si>
  <si>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</si>
  <si>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</si>
  <si>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</si>
  <si>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</si>
  <si>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</si>
  <si>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</si>
  <si>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</si>
  <si>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</si>
  <si>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</si>
  <si>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</si>
  <si>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</si>
  <si>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</si>
  <si>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</si>
  <si>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</si>
  <si>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</si>
  <si>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</si>
  <si>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</si>
  <si>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</si>
  <si>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</si>
  <si>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</si>
  <si>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</si>
  <si>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</si>
  <si>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</si>
  <si>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</si>
  <si>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</si>
  <si>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</si>
  <si>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</si>
  <si>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</si>
  <si>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</si>
  <si>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</si>
  <si>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</si>
  <si>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</si>
  <si>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</si>
  <si>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</si>
  <si>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</si>
  <si>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</si>
  <si>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</si>
  <si>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</si>
  <si>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</si>
  <si>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</si>
  <si>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</si>
  <si>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</si>
  <si>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</si>
  <si>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</si>
  <si>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</si>
  <si>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</si>
  <si>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</si>
  <si>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</si>
  <si>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</si>
  <si>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</si>
  <si>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</si>
  <si>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</si>
  <si>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</si>
  <si>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</si>
  <si>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</si>
  <si>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</si>
  <si>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</si>
  <si>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</si>
  <si>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</si>
  <si>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</si>
  <si>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</si>
  <si>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</si>
  <si>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</si>
  <si>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</si>
  <si>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</si>
  <si>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</si>
  <si>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</si>
  <si>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</si>
  <si>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</si>
  <si>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</si>
  <si>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</si>
  <si>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</si>
  <si>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</si>
  <si>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</si>
  <si>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</si>
  <si>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</si>
  <si>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</si>
  <si>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</si>
  <si>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</si>
  <si>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</si>
  <si>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</si>
  <si>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</si>
  <si>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</si>
  <si>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</si>
  <si>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</si>
  <si>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</si>
  <si>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</si>
  <si>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</si>
  <si>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</si>
  <si>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</si>
  <si>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</si>
  <si>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</si>
  <si>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</si>
  <si>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</si>
  <si>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</si>
  <si>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</si>
  <si>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</si>
  <si>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</si>
  <si>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</si>
  <si>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</si>
  <si>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</si>
  <si>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</si>
  <si>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</si>
  <si>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</si>
  <si>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</si>
  <si>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</si>
  <si>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</si>
  <si>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</si>
  <si>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</si>
  <si>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</si>
  <si>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</si>
  <si>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</si>
  <si>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</si>
  <si>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</si>
  <si>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</si>
  <si>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</si>
  <si>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</si>
  <si>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</si>
  <si>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</si>
  <si>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</si>
  <si>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</si>
  <si>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</si>
  <si>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</si>
  <si>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</si>
  <si>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</si>
  <si>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</si>
  <si>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</si>
  <si>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</si>
  <si>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</si>
  <si>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</si>
  <si>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</si>
  <si>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</si>
  <si>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</si>
  <si>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</si>
  <si>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</si>
  <si>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</si>
  <si>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</si>
  <si>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</si>
  <si>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</si>
  <si>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</si>
  <si>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</si>
  <si>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</si>
  <si>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</si>
  <si>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</si>
  <si>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</si>
  <si>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</si>
  <si>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</si>
  <si>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</si>
  <si>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</si>
  <si>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</si>
  <si>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</si>
  <si>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</si>
  <si>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</si>
  <si>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</si>
  <si>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</si>
  <si>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</si>
  <si>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</si>
  <si>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</si>
  <si>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</si>
  <si>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</si>
  <si>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</si>
  <si>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</si>
  <si>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</si>
  <si>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</si>
  <si>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</si>
  <si>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</si>
  <si>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</si>
  <si>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</si>
  <si>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</si>
  <si>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</si>
  <si>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</si>
  <si>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</si>
  <si>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</si>
  <si>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</si>
  <si>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</si>
  <si>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</si>
  <si>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</si>
  <si>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</si>
  <si>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</si>
  <si>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</si>
  <si>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</si>
  <si>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</si>
  <si>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</si>
  <si>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</si>
  <si>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</si>
  <si>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</si>
  <si>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</si>
  <si>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</si>
  <si>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</si>
  <si>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</si>
  <si>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</si>
  <si>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</si>
  <si>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</si>
  <si>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</si>
  <si>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</si>
  <si>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</si>
  <si>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</si>
  <si>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</si>
  <si>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</si>
  <si>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</si>
  <si>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</si>
  <si>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</si>
  <si>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</si>
  <si>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</si>
  <si>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</si>
  <si>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</si>
  <si>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</si>
  <si>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</si>
  <si>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</si>
  <si>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</si>
  <si>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</si>
  <si>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</si>
  <si>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</si>
  <si>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</si>
  <si>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</si>
  <si>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</si>
  <si>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</si>
  <si>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</si>
  <si>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</si>
  <si>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</si>
  <si>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</si>
  <si>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</si>
  <si>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</si>
  <si>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</si>
  <si>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</si>
  <si>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</si>
  <si>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</si>
  <si>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</si>
  <si>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</si>
  <si>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</si>
  <si>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</si>
  <si>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</si>
  <si>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</si>
  <si>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</si>
  <si>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</si>
  <si>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</si>
  <si>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</si>
  <si>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</si>
  <si>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</si>
  <si>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</si>
  <si>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</si>
  <si>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</si>
  <si>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</si>
  <si>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</si>
  <si>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</si>
  <si>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</si>
  <si>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</si>
  <si>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</si>
  <si>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</si>
  <si>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</si>
  <si>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</si>
  <si>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</si>
  <si>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</si>
  <si>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</si>
  <si>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</si>
  <si>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</si>
  <si>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</si>
  <si>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</si>
  <si>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</si>
  <si>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</si>
  <si>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</si>
  <si>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</si>
  <si>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</si>
  <si>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</si>
  <si>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</si>
  <si>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</si>
  <si>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</si>
  <si>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</si>
  <si>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</si>
  <si>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</si>
  <si>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</si>
  <si>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</si>
  <si>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</si>
  <si>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</si>
  <si>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</si>
  <si>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</si>
  <si>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</si>
  <si>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</si>
  <si>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</si>
  <si>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</si>
  <si>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</si>
  <si>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</si>
  <si>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</si>
  <si>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</si>
  <si>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</si>
  <si>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</si>
  <si>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</si>
  <si>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</si>
  <si>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</si>
  <si>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</si>
  <si>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</si>
  <si>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</si>
  <si>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</si>
  <si>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</si>
  <si>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</si>
  <si>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</si>
  <si>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</si>
  <si>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</si>
  <si>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</si>
  <si>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</si>
  <si>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</si>
  <si>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</si>
  <si>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</si>
  <si>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</si>
  <si>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</si>
  <si>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</si>
  <si>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</si>
  <si>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</si>
  <si>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</si>
  <si>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</si>
  <si>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</si>
  <si>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</si>
  <si>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</si>
  <si>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</si>
  <si>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</si>
  <si>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</si>
  <si>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</si>
  <si>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</si>
  <si>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</si>
  <si>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</si>
  <si>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</si>
  <si>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</si>
  <si>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</si>
  <si>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</si>
  <si>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</si>
  <si>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</si>
  <si>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</si>
  <si>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</si>
  <si>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</si>
  <si>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</si>
  <si>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</si>
  <si>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</si>
  <si>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</si>
  <si>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</si>
  <si>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</si>
  <si>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</si>
  <si>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</si>
  <si>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</si>
  <si>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</si>
  <si>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</si>
  <si>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</si>
  <si>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</si>
  <si>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</si>
  <si>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</si>
  <si>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</si>
  <si>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</si>
  <si>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</si>
  <si>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</si>
  <si>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</si>
  <si>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</si>
  <si>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4"/>
  </si>
  <si>
    <t>ﾍﾞﾂｶｲﾁｮｳ</t>
  </si>
  <si>
    <t>016926</t>
  </si>
  <si>
    <t>中標津町</t>
  </si>
  <si>
    <t>ﾅｶｼﾍﾞﾂﾁｮｳ</t>
  </si>
  <si>
    <t>016934</t>
  </si>
  <si>
    <t>標津町</t>
  </si>
  <si>
    <t>ｼﾍﾞﾂﾁｮｳ</t>
  </si>
  <si>
    <t>016942</t>
  </si>
  <si>
    <t>羅臼町</t>
  </si>
  <si>
    <t>ﾗｳｽﾁｮｳ</t>
  </si>
  <si>
    <t>020001</t>
    <phoneticPr fontId="4"/>
  </si>
  <si>
    <t>青森県</t>
    <phoneticPr fontId="4"/>
  </si>
  <si>
    <t>ｱｵﾓﾘｹﾝ</t>
    <phoneticPr fontId="4"/>
  </si>
  <si>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</si>
  <si>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</si>
  <si>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</si>
  <si>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</si>
  <si>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</si>
  <si>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</si>
  <si>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</si>
  <si>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</si>
  <si>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</si>
  <si>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</si>
  <si>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</si>
  <si>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</si>
  <si>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</si>
  <si>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</si>
  <si>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</si>
  <si>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</si>
  <si>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</si>
  <si>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</si>
  <si>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</si>
  <si>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</si>
  <si>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</si>
  <si>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</si>
  <si>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</si>
  <si>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</si>
  <si>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</si>
  <si>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</si>
  <si>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</si>
  <si>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</si>
  <si>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</si>
  <si>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</si>
  <si>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</si>
  <si>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</si>
  <si>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</si>
  <si>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</si>
  <si>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</si>
  <si>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</si>
  <si>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</si>
  <si>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</si>
  <si>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</si>
  <si>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</si>
  <si>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</si>
  <si>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</si>
  <si>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</si>
  <si>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</si>
  <si>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</si>
  <si>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</si>
  <si>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</si>
  <si>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</si>
  <si>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</si>
  <si>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</si>
  <si>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</si>
  <si>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</si>
  <si>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</si>
  <si>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</si>
  <si>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</si>
  <si>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</si>
  <si>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</si>
  <si>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</si>
  <si>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</si>
  <si>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</si>
  <si>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</si>
  <si>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</si>
  <si>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</si>
  <si>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</si>
  <si>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</si>
  <si>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</si>
  <si>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</si>
  <si>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</si>
  <si>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</si>
  <si>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</si>
  <si>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</si>
  <si>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</si>
  <si>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</si>
  <si>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</si>
  <si>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</si>
  <si>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</si>
  <si>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</si>
  <si>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</si>
  <si>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</si>
  <si>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</si>
  <si>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</si>
  <si>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</si>
  <si>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</si>
  <si>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</si>
  <si>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</si>
  <si>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</si>
  <si>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</si>
  <si>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</si>
  <si>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</si>
  <si>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</si>
  <si>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</si>
  <si>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</si>
  <si>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</si>
  <si>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</si>
  <si>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</si>
  <si>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</si>
  <si>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</si>
  <si>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</si>
  <si>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</si>
  <si>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</si>
  <si>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</si>
  <si>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</si>
  <si>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</si>
  <si>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</si>
  <si>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</si>
  <si>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</si>
  <si>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</si>
  <si>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</si>
  <si>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</si>
  <si>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</si>
  <si>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</si>
  <si>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</si>
  <si>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</si>
  <si>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</si>
  <si>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</si>
  <si>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</si>
  <si>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</si>
  <si>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</si>
  <si>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</si>
  <si>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</si>
  <si>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</si>
  <si>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</si>
  <si>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030007</t>
    <phoneticPr fontId="4"/>
  </si>
  <si>
    <t>岩手県</t>
    <phoneticPr fontId="4"/>
  </si>
  <si>
    <t>ｲﾜﾃｹﾝ</t>
    <phoneticPr fontId="4"/>
  </si>
  <si>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</si>
  <si>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</si>
  <si>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</si>
  <si>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</si>
  <si>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</si>
  <si>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</si>
  <si>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</si>
  <si>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</si>
  <si>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</si>
  <si>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</si>
  <si>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</si>
  <si>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</si>
  <si>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</si>
  <si>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</si>
  <si>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</si>
  <si>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</si>
  <si>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</si>
  <si>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</si>
  <si>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</si>
  <si>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</si>
  <si>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</si>
  <si>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</si>
  <si>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</si>
  <si>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</si>
  <si>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</si>
  <si>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</si>
  <si>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</si>
  <si>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</si>
  <si>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</si>
  <si>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</si>
  <si>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</si>
  <si>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</si>
  <si>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</si>
  <si>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</si>
  <si>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</si>
  <si>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</si>
  <si>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</si>
  <si>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</si>
  <si>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</si>
  <si>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</si>
  <si>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</si>
  <si>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4"/>
  </si>
  <si>
    <t>滝沢市</t>
    <rPh sb="2" eb="3">
      <t>シ</t>
    </rPh>
    <phoneticPr fontId="4"/>
  </si>
  <si>
    <t>ﾀｷｻﾞﾜｼ</t>
    <phoneticPr fontId="4"/>
  </si>
  <si>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</si>
  <si>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</si>
  <si>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</si>
  <si>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</si>
  <si>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</si>
  <si>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</si>
  <si>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</si>
  <si>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</si>
  <si>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</si>
  <si>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</si>
  <si>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</si>
  <si>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</si>
  <si>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</si>
  <si>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</si>
  <si>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</si>
  <si>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</si>
  <si>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</si>
  <si>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</si>
  <si>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</si>
  <si>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</si>
  <si>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</si>
  <si>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</si>
  <si>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</si>
  <si>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</si>
  <si>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</si>
  <si>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</si>
  <si>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</si>
  <si>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</si>
  <si>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</si>
  <si>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</si>
  <si>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</si>
  <si>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</si>
  <si>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</si>
  <si>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</si>
  <si>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</si>
  <si>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</si>
  <si>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</si>
  <si>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</si>
  <si>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</si>
  <si>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</si>
  <si>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</si>
  <si>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</si>
  <si>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</si>
  <si>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</si>
  <si>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</si>
  <si>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</si>
  <si>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</si>
  <si>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</si>
  <si>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</si>
  <si>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</si>
  <si>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</si>
  <si>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</si>
  <si>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</si>
  <si>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</si>
  <si>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</si>
  <si>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</si>
  <si>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</si>
  <si>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040002</t>
    <phoneticPr fontId="4"/>
  </si>
  <si>
    <t>宮城県</t>
    <phoneticPr fontId="4"/>
  </si>
  <si>
    <t>ﾐﾔｷﾞｹﾝ</t>
    <phoneticPr fontId="4"/>
  </si>
  <si>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</si>
  <si>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</si>
  <si>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</si>
  <si>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</si>
  <si>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</si>
  <si>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</si>
  <si>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</si>
  <si>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</si>
  <si>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</si>
  <si>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</si>
  <si>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</si>
  <si>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</si>
  <si>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</si>
  <si>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</si>
  <si>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</si>
  <si>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</si>
  <si>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</si>
  <si>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</si>
  <si>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</si>
  <si>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</si>
  <si>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</si>
  <si>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</si>
  <si>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</si>
  <si>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</si>
  <si>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</si>
  <si>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</si>
  <si>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</si>
  <si>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</si>
  <si>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</si>
  <si>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</si>
  <si>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</si>
  <si>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</si>
  <si>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</si>
  <si>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</si>
  <si>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</si>
  <si>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</si>
  <si>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</si>
  <si>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</si>
  <si>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</si>
  <si>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</si>
  <si>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</si>
  <si>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4"/>
  </si>
  <si>
    <t>富谷市</t>
    <rPh sb="2" eb="3">
      <t>シ</t>
    </rPh>
    <phoneticPr fontId="4"/>
  </si>
  <si>
    <t>ﾄﾐﾔｼ</t>
    <phoneticPr fontId="4"/>
  </si>
  <si>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</si>
  <si>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</si>
  <si>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</si>
  <si>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</si>
  <si>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</si>
  <si>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</si>
  <si>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</si>
  <si>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</si>
  <si>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</si>
  <si>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</si>
  <si>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</si>
  <si>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</si>
  <si>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</si>
  <si>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</si>
  <si>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</si>
  <si>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</si>
  <si>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</si>
  <si>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</si>
  <si>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</si>
  <si>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</si>
  <si>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</si>
  <si>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</si>
  <si>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</si>
  <si>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</si>
  <si>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</si>
  <si>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</si>
  <si>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</si>
  <si>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</si>
  <si>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</si>
  <si>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</si>
  <si>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</si>
  <si>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</si>
  <si>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</si>
  <si>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</si>
  <si>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</si>
  <si>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</si>
  <si>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</si>
  <si>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</si>
  <si>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</si>
  <si>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</si>
  <si>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</si>
  <si>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</si>
  <si>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</si>
  <si>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</si>
  <si>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</si>
  <si>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</si>
  <si>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</si>
  <si>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</si>
  <si>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</si>
  <si>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</si>
  <si>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</si>
  <si>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</si>
  <si>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</si>
  <si>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</si>
  <si>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</si>
  <si>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</si>
  <si>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</si>
  <si>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</si>
  <si>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</si>
  <si>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</si>
  <si>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</si>
  <si>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</si>
  <si>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</si>
  <si>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050008</t>
    <phoneticPr fontId="4"/>
  </si>
  <si>
    <t>秋田県</t>
    <phoneticPr fontId="4"/>
  </si>
  <si>
    <t>ｱｷﾀｹﾝ</t>
    <phoneticPr fontId="4"/>
  </si>
  <si>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</si>
  <si>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</si>
  <si>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</si>
  <si>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</si>
  <si>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</si>
  <si>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</si>
  <si>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</si>
  <si>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</si>
  <si>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</si>
  <si>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</si>
  <si>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</si>
  <si>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</si>
  <si>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</si>
  <si>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</si>
  <si>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</si>
  <si>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</si>
  <si>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</si>
  <si>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</si>
  <si>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</si>
  <si>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</si>
  <si>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</si>
  <si>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</si>
  <si>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</si>
  <si>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</si>
  <si>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</si>
  <si>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</si>
  <si>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</si>
  <si>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</si>
  <si>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</si>
  <si>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</si>
  <si>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</si>
  <si>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</si>
  <si>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</si>
  <si>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</si>
  <si>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</si>
  <si>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</si>
  <si>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</si>
  <si>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</si>
  <si>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</si>
  <si>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</si>
  <si>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</si>
  <si>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</si>
  <si>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</si>
  <si>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</si>
  <si>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</si>
  <si>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</si>
  <si>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</si>
  <si>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</si>
  <si>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</si>
  <si>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</si>
  <si>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</si>
  <si>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</si>
  <si>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</si>
  <si>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</si>
  <si>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</si>
  <si>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</si>
  <si>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</si>
  <si>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</si>
  <si>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</si>
  <si>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</si>
  <si>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</si>
  <si>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</si>
  <si>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</si>
  <si>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</si>
  <si>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</si>
  <si>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</si>
  <si>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</si>
  <si>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</si>
  <si>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</si>
  <si>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</si>
  <si>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</si>
  <si>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</si>
  <si>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</si>
  <si>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</si>
  <si>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</si>
  <si>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</si>
  <si>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</si>
  <si>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060003</t>
    <phoneticPr fontId="4"/>
  </si>
  <si>
    <t>山形県</t>
    <phoneticPr fontId="4"/>
  </si>
  <si>
    <t>ﾔﾏｶﾞﾀｹﾝ</t>
    <phoneticPr fontId="4"/>
  </si>
  <si>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</si>
  <si>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</si>
  <si>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</si>
  <si>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</si>
  <si>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</si>
  <si>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</si>
  <si>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</si>
  <si>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</si>
  <si>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</si>
  <si>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</si>
  <si>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</si>
  <si>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</si>
  <si>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</si>
  <si>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</si>
  <si>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</si>
  <si>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</si>
  <si>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</si>
  <si>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</si>
  <si>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</si>
  <si>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</si>
  <si>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</si>
  <si>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</si>
  <si>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</si>
  <si>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</si>
  <si>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</si>
  <si>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</si>
  <si>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</si>
  <si>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</si>
  <si>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</si>
  <si>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</si>
  <si>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</si>
  <si>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</si>
  <si>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</si>
  <si>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</si>
  <si>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</si>
  <si>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</si>
  <si>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</si>
  <si>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</si>
  <si>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</si>
  <si>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</si>
  <si>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</si>
  <si>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</si>
  <si>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</si>
  <si>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</si>
  <si>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</si>
  <si>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</si>
  <si>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</si>
  <si>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</si>
  <si>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</si>
  <si>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</si>
  <si>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</si>
  <si>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</si>
  <si>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</si>
  <si>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</si>
  <si>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</si>
  <si>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</si>
  <si>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</si>
  <si>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</si>
  <si>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</si>
  <si>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</si>
  <si>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</si>
  <si>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</si>
  <si>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</si>
  <si>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</si>
  <si>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</si>
  <si>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</si>
  <si>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</si>
  <si>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</si>
  <si>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</si>
  <si>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</si>
  <si>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</si>
  <si>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</si>
  <si>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</si>
  <si>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</si>
  <si>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</si>
  <si>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</si>
  <si>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</si>
  <si>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</si>
  <si>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</si>
  <si>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</si>
  <si>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</si>
  <si>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</si>
  <si>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</si>
  <si>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</si>
  <si>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</si>
  <si>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</si>
  <si>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</si>
  <si>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</si>
  <si>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</si>
  <si>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</si>
  <si>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</si>
  <si>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</si>
  <si>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</si>
  <si>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</si>
  <si>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</si>
  <si>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</si>
  <si>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</si>
  <si>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</si>
  <si>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</si>
  <si>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</si>
  <si>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</si>
  <si>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</si>
  <si>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</si>
  <si>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</si>
  <si>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</si>
  <si>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</si>
  <si>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</si>
  <si>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070009</t>
    <phoneticPr fontId="4"/>
  </si>
  <si>
    <t>福島県</t>
    <phoneticPr fontId="4"/>
  </si>
  <si>
    <t>ﾌｸｼﾏｹﾝ</t>
    <phoneticPr fontId="4"/>
  </si>
  <si>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</si>
  <si>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</si>
  <si>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</si>
  <si>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</si>
  <si>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</si>
  <si>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</si>
  <si>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</si>
  <si>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</si>
  <si>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</si>
  <si>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</si>
  <si>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</si>
  <si>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</si>
  <si>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</si>
  <si>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</si>
  <si>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</si>
  <si>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</si>
  <si>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</si>
  <si>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</si>
  <si>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</si>
  <si>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</si>
  <si>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</si>
  <si>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</si>
  <si>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</si>
  <si>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</si>
  <si>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</si>
  <si>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</si>
  <si>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</si>
  <si>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</si>
  <si>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</si>
  <si>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</si>
  <si>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</si>
  <si>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</si>
  <si>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</si>
  <si>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</si>
  <si>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</si>
  <si>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</si>
  <si>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</si>
  <si>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</si>
  <si>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</si>
  <si>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</si>
  <si>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</si>
  <si>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</si>
  <si>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</si>
  <si>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</si>
  <si>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</si>
  <si>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</si>
  <si>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</si>
  <si>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</si>
  <si>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</si>
  <si>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</si>
  <si>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</si>
  <si>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</si>
  <si>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</si>
  <si>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</si>
  <si>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</si>
  <si>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</si>
  <si>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</si>
  <si>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</si>
  <si>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</si>
  <si>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</si>
  <si>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</si>
  <si>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</si>
  <si>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</si>
  <si>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</si>
  <si>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</si>
  <si>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</si>
  <si>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</si>
  <si>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</si>
  <si>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</si>
  <si>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</si>
  <si>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</si>
  <si>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</si>
  <si>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</si>
  <si>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</si>
  <si>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</si>
  <si>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</si>
  <si>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</si>
  <si>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</si>
  <si>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</si>
  <si>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</si>
  <si>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</si>
  <si>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</si>
  <si>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</si>
  <si>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</si>
  <si>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</si>
  <si>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</si>
  <si>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</si>
  <si>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</si>
  <si>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</si>
  <si>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</si>
  <si>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</si>
  <si>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</si>
  <si>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</si>
  <si>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</si>
  <si>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</si>
  <si>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</si>
  <si>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</si>
  <si>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</si>
  <si>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</si>
  <si>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</si>
  <si>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</si>
  <si>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</si>
  <si>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</si>
  <si>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</si>
  <si>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</si>
  <si>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</si>
  <si>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</si>
  <si>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</si>
  <si>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</si>
  <si>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</si>
  <si>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</si>
  <si>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</si>
  <si>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</si>
  <si>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</si>
  <si>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</si>
  <si>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</si>
  <si>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</si>
  <si>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</si>
  <si>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</si>
  <si>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</si>
  <si>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</si>
  <si>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</si>
  <si>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</si>
  <si>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</si>
  <si>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</si>
  <si>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</si>
  <si>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</si>
  <si>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</si>
  <si>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</si>
  <si>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</si>
  <si>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</si>
  <si>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</si>
  <si>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</si>
  <si>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</si>
  <si>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</si>
  <si>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</si>
  <si>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</si>
  <si>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</si>
  <si>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</si>
  <si>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</si>
  <si>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</si>
  <si>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</si>
  <si>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</si>
  <si>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</si>
  <si>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</si>
  <si>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</si>
  <si>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</si>
  <si>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</si>
  <si>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</si>
  <si>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</si>
  <si>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</si>
  <si>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</si>
  <si>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</si>
  <si>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</si>
  <si>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</si>
  <si>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</si>
  <si>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</si>
  <si>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</si>
  <si>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</si>
  <si>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</si>
  <si>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</si>
  <si>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</si>
  <si>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</si>
  <si>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</si>
  <si>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</si>
  <si>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</si>
  <si>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</si>
  <si>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</si>
  <si>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</si>
  <si>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</si>
  <si>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</si>
  <si>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</si>
  <si>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</si>
  <si>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</si>
  <si>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</si>
  <si>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080004</t>
    <phoneticPr fontId="4"/>
  </si>
  <si>
    <t>茨城県</t>
    <phoneticPr fontId="4"/>
  </si>
  <si>
    <t>ｲﾊﾞﾗｷｹﾝ</t>
    <phoneticPr fontId="4"/>
  </si>
  <si>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</si>
  <si>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</si>
  <si>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</si>
  <si>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</si>
  <si>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</si>
  <si>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</si>
  <si>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</si>
  <si>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</si>
  <si>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</si>
  <si>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</si>
  <si>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</si>
  <si>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</si>
  <si>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</si>
  <si>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</si>
  <si>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</si>
  <si>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</si>
  <si>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</si>
  <si>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</si>
  <si>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</si>
  <si>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</si>
  <si>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</si>
  <si>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</si>
  <si>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</si>
  <si>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</si>
  <si>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</si>
  <si>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</si>
  <si>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</si>
  <si>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</si>
  <si>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</si>
  <si>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</si>
  <si>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</si>
  <si>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</si>
  <si>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</si>
  <si>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</si>
  <si>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</si>
  <si>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</si>
  <si>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</si>
  <si>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</si>
  <si>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</si>
  <si>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</si>
  <si>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</si>
  <si>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</si>
  <si>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</si>
  <si>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</si>
  <si>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</si>
  <si>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</si>
  <si>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</si>
  <si>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</si>
  <si>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</si>
  <si>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</si>
  <si>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</si>
  <si>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</si>
  <si>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</si>
  <si>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</si>
  <si>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</si>
  <si>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</si>
  <si>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</si>
  <si>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</si>
  <si>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</si>
  <si>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</si>
  <si>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</si>
  <si>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</si>
  <si>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</si>
  <si>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</si>
  <si>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</si>
  <si>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</si>
  <si>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</si>
  <si>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</si>
  <si>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</si>
  <si>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</si>
  <si>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</si>
  <si>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</si>
  <si>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</si>
  <si>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</si>
  <si>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</si>
  <si>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</si>
  <si>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</si>
  <si>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</si>
  <si>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</si>
  <si>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</si>
  <si>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</si>
  <si>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</si>
  <si>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</si>
  <si>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</si>
  <si>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</si>
  <si>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</si>
  <si>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</si>
  <si>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</si>
  <si>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</si>
  <si>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</si>
  <si>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</si>
  <si>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</si>
  <si>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</si>
  <si>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</si>
  <si>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</si>
  <si>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</si>
  <si>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</si>
  <si>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</si>
  <si>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</si>
  <si>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</si>
  <si>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</si>
  <si>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</si>
  <si>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</si>
  <si>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</si>
  <si>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</si>
  <si>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</si>
  <si>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</si>
  <si>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</si>
  <si>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</si>
  <si>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</si>
  <si>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</si>
  <si>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</si>
  <si>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</si>
  <si>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</si>
  <si>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</si>
  <si>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</si>
  <si>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</si>
  <si>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</si>
  <si>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</si>
  <si>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</si>
  <si>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</si>
  <si>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</si>
  <si>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</si>
  <si>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</si>
  <si>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</si>
  <si>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</si>
  <si>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</si>
  <si>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</si>
  <si>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</si>
  <si>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</si>
  <si>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</si>
  <si>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</si>
  <si>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</si>
  <si>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</si>
  <si>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090000</t>
    <phoneticPr fontId="4"/>
  </si>
  <si>
    <t>栃木県</t>
    <phoneticPr fontId="4"/>
  </si>
  <si>
    <t>ﾄﾁｷﾞｹﾝ</t>
    <phoneticPr fontId="4"/>
  </si>
  <si>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</si>
  <si>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</si>
  <si>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</si>
  <si>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</si>
  <si>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</si>
  <si>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</si>
  <si>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</si>
  <si>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</si>
  <si>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</si>
  <si>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</si>
  <si>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</si>
  <si>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</si>
  <si>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</si>
  <si>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</si>
  <si>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</si>
  <si>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</si>
  <si>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</si>
  <si>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</si>
  <si>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</si>
  <si>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</si>
  <si>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</si>
  <si>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</si>
  <si>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</si>
  <si>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</si>
  <si>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</si>
  <si>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</si>
  <si>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</si>
  <si>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</si>
  <si>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</si>
  <si>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</si>
  <si>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</si>
  <si>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</si>
  <si>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</si>
  <si>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</si>
  <si>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</si>
  <si>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</si>
  <si>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</si>
  <si>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</si>
  <si>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</si>
  <si>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</si>
  <si>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</si>
  <si>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</si>
  <si>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</si>
  <si>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</si>
  <si>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</si>
  <si>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</si>
  <si>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</si>
  <si>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</si>
  <si>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</si>
  <si>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</si>
  <si>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</si>
  <si>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</si>
  <si>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4"/>
  </si>
  <si>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</si>
  <si>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</si>
  <si>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</si>
  <si>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</si>
  <si>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</si>
  <si>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</si>
  <si>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</si>
  <si>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</si>
  <si>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</si>
  <si>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</si>
  <si>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</si>
  <si>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</si>
  <si>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</si>
  <si>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</si>
  <si>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</si>
  <si>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</si>
  <si>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</si>
  <si>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</si>
  <si>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</si>
  <si>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</si>
  <si>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</si>
  <si>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</si>
  <si>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</si>
  <si>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</si>
  <si>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100005</t>
    <phoneticPr fontId="4"/>
  </si>
  <si>
    <t>群馬県</t>
    <phoneticPr fontId="4"/>
  </si>
  <si>
    <t>ｸﾞﾝﾏｹﾝ</t>
    <phoneticPr fontId="4"/>
  </si>
  <si>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</si>
  <si>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</si>
  <si>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</si>
  <si>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</si>
  <si>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</si>
  <si>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</si>
  <si>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</si>
  <si>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</si>
  <si>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</si>
  <si>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</si>
  <si>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</si>
  <si>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</si>
  <si>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</si>
  <si>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</si>
  <si>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</si>
  <si>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</si>
  <si>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</si>
  <si>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</si>
  <si>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</si>
  <si>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</si>
  <si>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</si>
  <si>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</si>
  <si>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</si>
  <si>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</si>
  <si>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</si>
  <si>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</si>
  <si>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</si>
  <si>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</si>
  <si>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</si>
  <si>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</si>
  <si>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</si>
  <si>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</si>
  <si>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</si>
  <si>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</si>
  <si>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</si>
  <si>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</si>
  <si>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</si>
  <si>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</si>
  <si>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</si>
  <si>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</si>
  <si>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</si>
  <si>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</si>
  <si>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</si>
  <si>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</si>
  <si>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</si>
  <si>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</si>
  <si>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</si>
  <si>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</si>
  <si>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</si>
  <si>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</si>
  <si>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</si>
  <si>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</si>
  <si>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</si>
  <si>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</si>
  <si>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</si>
  <si>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</si>
  <si>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</si>
  <si>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</si>
  <si>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</si>
  <si>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</si>
  <si>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</si>
  <si>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</si>
  <si>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</si>
  <si>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</si>
  <si>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</si>
  <si>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</si>
  <si>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</si>
  <si>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</si>
  <si>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</si>
  <si>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</si>
  <si>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</si>
  <si>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</si>
  <si>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</si>
  <si>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</si>
  <si>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</si>
  <si>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</si>
  <si>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4"/>
  </si>
  <si>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</si>
  <si>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</si>
  <si>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</si>
  <si>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</si>
  <si>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</si>
  <si>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</si>
  <si>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</si>
  <si>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</si>
  <si>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</si>
  <si>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</si>
  <si>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</si>
  <si>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</si>
  <si>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</si>
  <si>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</si>
  <si>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</si>
  <si>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</si>
  <si>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</si>
  <si>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</si>
  <si>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</si>
  <si>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</si>
  <si>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</si>
  <si>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</si>
  <si>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</si>
  <si>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</si>
  <si>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</si>
  <si>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</si>
  <si>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</si>
  <si>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</si>
  <si>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110001</t>
    <phoneticPr fontId="4"/>
  </si>
  <si>
    <t>埼玉県</t>
    <phoneticPr fontId="4"/>
  </si>
  <si>
    <t>ｻｲﾀﾏｹﾝ</t>
    <phoneticPr fontId="4"/>
  </si>
  <si>
    <t>111007</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</si>
  <si>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</si>
  <si>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</si>
  <si>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</si>
  <si>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</si>
  <si>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</si>
  <si>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</si>
  <si>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</si>
  <si>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</si>
  <si>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</si>
  <si>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</si>
  <si>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</si>
  <si>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</si>
  <si>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</si>
  <si>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</si>
  <si>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</si>
  <si>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</si>
  <si>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</si>
  <si>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</si>
  <si>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</si>
  <si>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</si>
  <si>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</si>
  <si>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</si>
  <si>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</si>
  <si>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</si>
  <si>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</si>
  <si>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</si>
  <si>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</si>
  <si>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</si>
  <si>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</si>
  <si>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</si>
  <si>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</si>
  <si>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</si>
  <si>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</si>
  <si>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</si>
  <si>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</si>
  <si>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</si>
  <si>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</si>
  <si>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</si>
  <si>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</si>
  <si>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</si>
  <si>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</si>
  <si>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</si>
  <si>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</si>
  <si>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</si>
  <si>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</si>
  <si>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</si>
  <si>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</si>
  <si>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</si>
  <si>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</si>
  <si>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</si>
  <si>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</si>
  <si>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</si>
  <si>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</si>
  <si>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</si>
  <si>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</si>
  <si>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</si>
  <si>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</si>
  <si>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</si>
  <si>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</si>
  <si>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</si>
  <si>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</si>
  <si>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</si>
  <si>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</si>
  <si>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</si>
  <si>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</si>
  <si>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</si>
  <si>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</si>
  <si>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</si>
  <si>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</si>
  <si>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</si>
  <si>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</si>
  <si>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</si>
  <si>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</si>
  <si>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</si>
  <si>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</si>
  <si>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</si>
  <si>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</si>
  <si>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</si>
  <si>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</si>
  <si>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</si>
  <si>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</si>
  <si>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</si>
  <si>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</si>
  <si>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</si>
  <si>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</si>
  <si>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</si>
  <si>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</si>
  <si>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</si>
  <si>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</si>
  <si>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</si>
  <si>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</si>
  <si>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</si>
  <si>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</si>
  <si>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</si>
  <si>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</si>
  <si>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</si>
  <si>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</si>
  <si>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</si>
  <si>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</si>
  <si>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</si>
  <si>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</si>
  <si>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</si>
  <si>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4"/>
  </si>
  <si>
    <t>112411</t>
  </si>
  <si>
    <t>鶴ヶ島市</t>
  </si>
  <si>
    <t>ﾂﾙｶﾞｼﾏｼ</t>
  </si>
  <si>
    <t>112429</t>
  </si>
  <si>
    <t>日高市</t>
  </si>
  <si>
    <t>ﾋﾀﾞｶｼ</t>
  </si>
  <si>
    <t>112437</t>
  </si>
  <si>
    <t>吉川市</t>
  </si>
  <si>
    <t>ﾖｼｶﾜｼ</t>
  </si>
  <si>
    <t>112453</t>
  </si>
  <si>
    <t>ふじみ野市</t>
  </si>
  <si>
    <t>ﾌｼﾞﾐﾉｼ</t>
  </si>
  <si>
    <t>112461</t>
    <phoneticPr fontId="4"/>
  </si>
  <si>
    <t>白岡市</t>
    <rPh sb="0" eb="2">
      <t>シラオカ</t>
    </rPh>
    <rPh sb="2" eb="3">
      <t>シ</t>
    </rPh>
    <phoneticPr fontId="4"/>
  </si>
  <si>
    <t>ｼﾗｵｶｼ</t>
    <phoneticPr fontId="4"/>
  </si>
  <si>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</si>
  <si>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</si>
  <si>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</si>
  <si>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</si>
  <si>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</si>
  <si>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</si>
  <si>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</si>
  <si>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</si>
  <si>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</si>
  <si>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</si>
  <si>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</si>
  <si>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</si>
  <si>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</si>
  <si>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</si>
  <si>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</si>
  <si>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</si>
  <si>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</si>
  <si>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</si>
  <si>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</si>
  <si>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</si>
  <si>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</si>
  <si>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</si>
  <si>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</si>
  <si>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</si>
  <si>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</si>
  <si>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</si>
  <si>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</si>
  <si>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</si>
  <si>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</si>
  <si>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</si>
  <si>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</si>
  <si>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</si>
  <si>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</si>
  <si>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</si>
  <si>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</si>
  <si>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</si>
  <si>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</si>
  <si>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</si>
  <si>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</si>
  <si>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</si>
  <si>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</si>
  <si>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</si>
  <si>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</si>
  <si>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</si>
  <si>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</si>
  <si>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</si>
  <si>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</si>
  <si>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</si>
  <si>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</si>
  <si>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</si>
  <si>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</si>
  <si>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</si>
  <si>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</si>
  <si>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</si>
  <si>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</si>
  <si>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</si>
  <si>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</si>
  <si>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</si>
  <si>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</si>
  <si>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</si>
  <si>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</si>
  <si>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</si>
  <si>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</si>
  <si>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</si>
  <si>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</si>
  <si>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</si>
  <si>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</si>
  <si>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120006</t>
    <phoneticPr fontId="4"/>
  </si>
  <si>
    <t>千葉県</t>
    <phoneticPr fontId="4"/>
  </si>
  <si>
    <t>ﾁﾊﾞｹﾝ</t>
    <phoneticPr fontId="4"/>
  </si>
  <si>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</si>
  <si>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</si>
  <si>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</si>
  <si>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</si>
  <si>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</si>
  <si>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</si>
  <si>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</si>
  <si>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</si>
  <si>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</si>
  <si>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</si>
  <si>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</si>
  <si>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</si>
  <si>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</si>
  <si>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</si>
  <si>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</si>
  <si>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</si>
  <si>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</si>
  <si>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</si>
  <si>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</si>
  <si>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</si>
  <si>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</si>
  <si>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</si>
  <si>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</si>
  <si>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</si>
  <si>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</si>
  <si>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</si>
  <si>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</si>
  <si>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</si>
  <si>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</si>
  <si>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</si>
  <si>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</si>
  <si>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</si>
  <si>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</si>
  <si>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</si>
  <si>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</si>
  <si>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</si>
  <si>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</si>
  <si>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</si>
  <si>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</si>
  <si>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</si>
  <si>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</si>
  <si>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</si>
  <si>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</si>
  <si>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</si>
  <si>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</si>
  <si>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</si>
  <si>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</si>
  <si>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</si>
  <si>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</si>
  <si>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</si>
  <si>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</si>
  <si>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</si>
  <si>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</si>
  <si>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</si>
  <si>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</si>
  <si>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</si>
  <si>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</si>
  <si>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</si>
  <si>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</si>
  <si>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</si>
  <si>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</si>
  <si>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</si>
  <si>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</si>
  <si>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</si>
  <si>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</si>
  <si>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</si>
  <si>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</si>
  <si>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</si>
  <si>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</si>
  <si>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</si>
  <si>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</si>
  <si>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</si>
  <si>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4"/>
  </si>
  <si>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</si>
  <si>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</si>
  <si>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</si>
  <si>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</si>
  <si>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</si>
  <si>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</si>
  <si>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</si>
  <si>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</si>
  <si>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</si>
  <si>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</si>
  <si>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</si>
  <si>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</si>
  <si>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</si>
  <si>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</si>
  <si>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</si>
  <si>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</si>
  <si>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</si>
  <si>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</si>
  <si>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</si>
  <si>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</si>
  <si>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</si>
  <si>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</si>
  <si>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</si>
  <si>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</si>
  <si>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</si>
  <si>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</si>
  <si>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</si>
  <si>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</si>
  <si>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</si>
  <si>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</si>
  <si>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</si>
  <si>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</si>
  <si>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</si>
  <si>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</si>
  <si>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</si>
  <si>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</si>
  <si>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4"/>
  </si>
  <si>
    <t>大網白里市</t>
    <rPh sb="4" eb="5">
      <t>シ</t>
    </rPh>
    <phoneticPr fontId="4"/>
  </si>
  <si>
    <t>ｵｵｱﾐｼﾗｻﾄｼ</t>
    <phoneticPr fontId="4"/>
  </si>
  <si>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</si>
  <si>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</si>
  <si>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</si>
  <si>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</si>
  <si>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</si>
  <si>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</si>
  <si>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</si>
  <si>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</si>
  <si>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</si>
  <si>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</si>
  <si>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</si>
  <si>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</si>
  <si>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</si>
  <si>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</si>
  <si>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</si>
  <si>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</si>
  <si>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</si>
  <si>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</si>
  <si>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</si>
  <si>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</si>
  <si>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</si>
  <si>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</si>
  <si>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</si>
  <si>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</si>
  <si>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</si>
  <si>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</si>
  <si>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</si>
  <si>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</si>
  <si>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</si>
  <si>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</si>
  <si>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</si>
  <si>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</si>
  <si>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</si>
  <si>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</si>
  <si>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</si>
  <si>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</si>
  <si>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</si>
  <si>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</si>
  <si>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</si>
  <si>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</si>
  <si>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</si>
  <si>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</si>
  <si>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</si>
  <si>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</si>
  <si>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</si>
  <si>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</si>
  <si>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</si>
  <si>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</si>
  <si>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</si>
  <si>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</si>
  <si>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</si>
  <si>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130001</t>
    <phoneticPr fontId="4"/>
  </si>
  <si>
    <t>東京都</t>
    <phoneticPr fontId="4"/>
  </si>
  <si>
    <t>ﾄｳｷｮｳﾄ</t>
    <phoneticPr fontId="4"/>
  </si>
  <si>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</si>
  <si>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</si>
  <si>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</si>
  <si>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</si>
  <si>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</si>
  <si>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</si>
  <si>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</si>
  <si>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</si>
  <si>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</si>
  <si>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</si>
  <si>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</si>
  <si>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</si>
  <si>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</si>
  <si>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4"/>
  </si>
  <si>
    <t>131059</t>
  </si>
  <si>
    <t>文京区</t>
  </si>
  <si>
    <t>ﾌﾞﾝｷｮｳｸ</t>
    <phoneticPr fontId="4"/>
  </si>
  <si>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</si>
  <si>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</si>
  <si>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</si>
  <si>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</si>
  <si>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</si>
  <si>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</si>
  <si>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</si>
  <si>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</si>
  <si>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</si>
  <si>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</si>
  <si>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</si>
  <si>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</si>
  <si>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</si>
  <si>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</si>
  <si>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</si>
  <si>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</si>
  <si>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</si>
  <si>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</si>
  <si>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</si>
  <si>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</si>
  <si>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</si>
  <si>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</si>
  <si>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</si>
  <si>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</si>
  <si>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</si>
  <si>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</si>
  <si>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</si>
  <si>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</si>
  <si>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</si>
  <si>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</si>
  <si>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</si>
  <si>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</si>
  <si>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</si>
  <si>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</si>
  <si>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</si>
  <si>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</si>
  <si>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</si>
  <si>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</si>
  <si>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</si>
  <si>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</si>
  <si>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</si>
  <si>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</si>
  <si>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</si>
  <si>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</si>
  <si>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</si>
  <si>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</si>
  <si>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</si>
  <si>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</si>
  <si>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</si>
  <si>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</si>
  <si>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</si>
  <si>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</si>
  <si>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</si>
  <si>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</si>
  <si>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</si>
  <si>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</si>
  <si>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</si>
  <si>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</si>
  <si>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</si>
  <si>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</si>
  <si>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</si>
  <si>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</si>
  <si>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</si>
  <si>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</si>
  <si>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</si>
  <si>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</si>
  <si>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</si>
  <si>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</si>
  <si>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</si>
  <si>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</si>
  <si>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</si>
  <si>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</si>
  <si>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</si>
  <si>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</si>
  <si>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</si>
  <si>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</si>
  <si>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</si>
  <si>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</si>
  <si>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</si>
  <si>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</si>
  <si>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</si>
  <si>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</si>
  <si>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</si>
  <si>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</si>
  <si>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</si>
  <si>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</si>
  <si>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</si>
  <si>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</si>
  <si>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</si>
  <si>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</si>
  <si>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</si>
  <si>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</si>
  <si>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</si>
  <si>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</si>
  <si>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</si>
  <si>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</si>
  <si>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</si>
  <si>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</si>
  <si>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</si>
  <si>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</si>
  <si>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</si>
  <si>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4"/>
  </si>
  <si>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</si>
  <si>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</si>
  <si>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</si>
  <si>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</si>
  <si>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</si>
  <si>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</si>
  <si>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</si>
  <si>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</si>
  <si>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</si>
  <si>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</si>
  <si>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</si>
  <si>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</si>
  <si>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</si>
  <si>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</si>
  <si>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</si>
  <si>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</si>
  <si>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</si>
  <si>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</si>
  <si>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</si>
  <si>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</si>
  <si>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</si>
  <si>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</si>
  <si>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</si>
  <si>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</si>
  <si>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</si>
  <si>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</si>
  <si>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</si>
  <si>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</si>
  <si>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</si>
  <si>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4"/>
  </si>
  <si>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</si>
  <si>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</si>
  <si>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</si>
  <si>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</si>
  <si>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</si>
  <si>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</si>
  <si>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</si>
  <si>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</si>
  <si>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</si>
  <si>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</si>
  <si>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</si>
  <si>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</si>
  <si>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</si>
  <si>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</si>
  <si>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</si>
  <si>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</si>
  <si>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</si>
  <si>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</si>
  <si>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</si>
  <si>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</si>
  <si>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</si>
  <si>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</si>
  <si>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</si>
  <si>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</si>
  <si>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</si>
  <si>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</si>
  <si>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</si>
  <si>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</si>
  <si>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</si>
  <si>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</si>
  <si>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</si>
  <si>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</si>
  <si>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4"/>
  </si>
  <si>
    <t>134023</t>
  </si>
  <si>
    <t>青ヶ島村</t>
  </si>
  <si>
    <t>ｱｵｶﾞｼﾏﾑﾗ</t>
  </si>
  <si>
    <t>134210</t>
  </si>
  <si>
    <t>小笠原村</t>
  </si>
  <si>
    <t>ｵｶﾞｻﾜﾗﾑﾗ</t>
  </si>
  <si>
    <t>140007</t>
    <phoneticPr fontId="4"/>
  </si>
  <si>
    <t>神奈川県</t>
    <phoneticPr fontId="4"/>
  </si>
  <si>
    <t>ｶﾅｶﾞﾜｹﾝ</t>
    <phoneticPr fontId="4"/>
  </si>
  <si>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</si>
  <si>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</si>
  <si>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</si>
  <si>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</si>
  <si>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</si>
  <si>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</si>
  <si>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</si>
  <si>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</si>
  <si>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</si>
  <si>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</si>
  <si>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</si>
  <si>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</si>
  <si>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</si>
  <si>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</si>
  <si>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</si>
  <si>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</si>
  <si>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</si>
  <si>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</si>
  <si>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</si>
  <si>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</si>
  <si>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</si>
  <si>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</si>
  <si>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</si>
  <si>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</si>
  <si>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</si>
  <si>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</si>
  <si>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</si>
  <si>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</si>
  <si>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</si>
  <si>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</si>
  <si>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</si>
  <si>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</si>
  <si>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</si>
  <si>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</si>
  <si>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</si>
  <si>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</si>
  <si>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</si>
  <si>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</si>
  <si>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</si>
  <si>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</si>
  <si>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</si>
  <si>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</si>
  <si>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</si>
  <si>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</si>
  <si>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</si>
  <si>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</si>
  <si>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</si>
  <si>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</si>
  <si>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</si>
  <si>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</si>
  <si>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</si>
  <si>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</si>
  <si>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</si>
  <si>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</si>
  <si>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</si>
  <si>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</si>
  <si>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</si>
  <si>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</si>
  <si>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</si>
  <si>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</si>
  <si>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</si>
  <si>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</si>
  <si>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</si>
  <si>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</si>
  <si>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</si>
  <si>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</si>
  <si>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</si>
  <si>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</si>
  <si>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</si>
  <si>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</si>
  <si>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</si>
  <si>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</si>
  <si>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</si>
  <si>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</si>
  <si>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</si>
  <si>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</si>
  <si>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</si>
  <si>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</si>
  <si>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</si>
  <si>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</si>
  <si>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</si>
  <si>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</si>
  <si>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</si>
  <si>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</si>
  <si>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</si>
  <si>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</si>
  <si>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</si>
  <si>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</si>
  <si>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</si>
  <si>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</si>
  <si>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</si>
  <si>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ﾏﾅﾂﾙﾏﾁ</t>
  </si>
  <si>
    <t>143847</t>
  </si>
  <si>
    <t>湯河原町</t>
  </si>
  <si>
    <t>ﾕｶﾞﾜﾗﾏﾁ</t>
  </si>
  <si>
    <t>144011</t>
  </si>
  <si>
    <t>愛川町</t>
  </si>
  <si>
    <t>ｱｲｶﾜﾏﾁ</t>
  </si>
  <si>
    <t>144029</t>
  </si>
  <si>
    <t>清川村</t>
  </si>
  <si>
    <t>ｷﾖｶﾜﾑﾗ</t>
  </si>
  <si>
    <t>150002</t>
    <phoneticPr fontId="4"/>
  </si>
  <si>
    <t>新潟県</t>
    <phoneticPr fontId="4"/>
  </si>
  <si>
    <t>ﾆｲｶﾞﾀｹﾝ</t>
    <phoneticPr fontId="4"/>
  </si>
  <si>
    <t>151009</t>
  </si>
  <si>
    <t>新潟県</t>
  </si>
  <si>
    <t>新潟市</t>
  </si>
  <si>
    <t>ﾆｲｶﾞﾀｹﾝ</t>
  </si>
  <si>
    <t>ﾆｲｶﾞﾀｼ</t>
  </si>
  <si>
    <t>152021</t>
  </si>
  <si>
    <t>長岡市</t>
  </si>
  <si>
    <t>ﾅｶﾞｵｶｼ</t>
  </si>
  <si>
    <t>152048</t>
  </si>
  <si>
    <t>三条市</t>
  </si>
  <si>
    <t>ｻﾝｼﾞｮｳｼ</t>
    <phoneticPr fontId="4"/>
  </si>
  <si>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</si>
  <si>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</si>
  <si>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</si>
  <si>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</si>
  <si>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</si>
  <si>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</si>
  <si>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</si>
  <si>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</si>
  <si>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</si>
  <si>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</si>
  <si>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</si>
  <si>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</si>
  <si>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</si>
  <si>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</si>
  <si>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</si>
  <si>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</si>
  <si>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</si>
  <si>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</si>
  <si>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</si>
  <si>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</si>
  <si>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</si>
  <si>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</si>
  <si>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</si>
  <si>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</si>
  <si>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</si>
  <si>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</si>
  <si>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</si>
  <si>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</si>
  <si>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</si>
  <si>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</si>
  <si>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</si>
  <si>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</si>
  <si>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</si>
  <si>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</si>
  <si>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</si>
  <si>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4"/>
  </si>
  <si>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</si>
  <si>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</si>
  <si>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</si>
  <si>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</si>
  <si>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</si>
  <si>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</si>
  <si>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</si>
  <si>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</si>
  <si>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</si>
  <si>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</si>
  <si>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</si>
  <si>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</si>
  <si>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</si>
  <si>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</si>
  <si>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</si>
  <si>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</si>
  <si>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</si>
  <si>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</si>
  <si>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</si>
  <si>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</si>
  <si>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</si>
  <si>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</si>
  <si>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</si>
  <si>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</si>
  <si>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</si>
  <si>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</si>
  <si>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</si>
  <si>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</si>
  <si>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</si>
  <si>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</si>
  <si>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</si>
  <si>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</si>
  <si>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</si>
  <si>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</si>
  <si>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</si>
  <si>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</si>
  <si>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</si>
  <si>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</si>
  <si>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</si>
  <si>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</si>
  <si>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</si>
  <si>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</si>
  <si>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</si>
  <si>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</si>
  <si>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</si>
  <si>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160008</t>
    <phoneticPr fontId="4"/>
  </si>
  <si>
    <t>富山県</t>
    <phoneticPr fontId="4"/>
  </si>
  <si>
    <t>ﾄﾔﾏｹﾝ</t>
    <phoneticPr fontId="4"/>
  </si>
  <si>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</si>
  <si>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</si>
  <si>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</si>
  <si>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</si>
  <si>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</si>
  <si>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</si>
  <si>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</si>
  <si>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</si>
  <si>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</si>
  <si>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</si>
  <si>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</si>
  <si>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</si>
  <si>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</si>
  <si>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</si>
  <si>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</si>
  <si>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</si>
  <si>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</si>
  <si>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</si>
  <si>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</si>
  <si>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</si>
  <si>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</si>
  <si>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</si>
  <si>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</si>
  <si>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</si>
  <si>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</si>
  <si>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</si>
  <si>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</si>
  <si>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</si>
  <si>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</si>
  <si>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</si>
  <si>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</si>
  <si>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</si>
  <si>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</si>
  <si>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</si>
  <si>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</si>
  <si>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</si>
  <si>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</si>
  <si>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</si>
  <si>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</si>
  <si>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</si>
  <si>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</si>
  <si>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</si>
  <si>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</si>
  <si>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4"/>
  </si>
  <si>
    <t>163431</t>
  </si>
  <si>
    <t>170003</t>
    <phoneticPr fontId="4"/>
  </si>
  <si>
    <t>石川県</t>
    <phoneticPr fontId="4"/>
  </si>
  <si>
    <t>ｲｼｶﾜｹﾝ</t>
    <phoneticPr fontId="4"/>
  </si>
  <si>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</si>
  <si>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</si>
  <si>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</si>
  <si>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</si>
  <si>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</si>
  <si>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</si>
  <si>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</si>
  <si>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</si>
  <si>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</si>
  <si>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</si>
  <si>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</si>
  <si>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</si>
  <si>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</si>
  <si>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</si>
  <si>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</si>
  <si>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</si>
  <si>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</si>
  <si>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</si>
  <si>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</si>
  <si>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</si>
  <si>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</si>
  <si>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</si>
  <si>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</si>
  <si>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</si>
  <si>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</si>
  <si>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</si>
  <si>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</si>
  <si>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</si>
  <si>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</si>
  <si>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</si>
  <si>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</si>
  <si>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</si>
  <si>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</si>
  <si>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</si>
  <si>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</si>
  <si>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</si>
  <si>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</si>
  <si>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</si>
  <si>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</si>
  <si>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</si>
  <si>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</si>
  <si>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</si>
  <si>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</si>
  <si>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</si>
  <si>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</si>
  <si>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</si>
  <si>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</si>
  <si>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</si>
  <si>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</si>
  <si>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</si>
  <si>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</si>
  <si>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</si>
  <si>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</si>
  <si>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</si>
  <si>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</si>
  <si>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</si>
  <si>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</si>
  <si>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</si>
  <si>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</si>
  <si>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180009</t>
    <phoneticPr fontId="4"/>
  </si>
  <si>
    <t>福井県</t>
    <phoneticPr fontId="4"/>
  </si>
  <si>
    <t>ﾌｸｲｹﾝ</t>
    <phoneticPr fontId="4"/>
  </si>
  <si>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</si>
  <si>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</si>
  <si>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</si>
  <si>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</si>
  <si>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</si>
  <si>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</si>
  <si>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</si>
  <si>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</si>
  <si>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</si>
  <si>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</si>
  <si>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</si>
  <si>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</si>
  <si>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</si>
  <si>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</si>
  <si>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</si>
  <si>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</si>
  <si>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</si>
  <si>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</si>
  <si>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</si>
  <si>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</si>
  <si>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</si>
  <si>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</si>
  <si>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</si>
  <si>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</si>
  <si>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</si>
  <si>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</si>
  <si>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</si>
  <si>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</si>
  <si>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</si>
  <si>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</si>
  <si>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</si>
  <si>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</si>
  <si>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</si>
  <si>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</si>
  <si>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</si>
  <si>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</si>
  <si>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</si>
  <si>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</si>
  <si>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</si>
  <si>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</si>
  <si>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</si>
  <si>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</si>
  <si>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</si>
  <si>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</si>
  <si>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</si>
  <si>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</si>
  <si>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</si>
  <si>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</si>
  <si>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</si>
  <si>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</si>
  <si>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</si>
  <si>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190004</t>
    <phoneticPr fontId="4"/>
  </si>
  <si>
    <t>山梨県</t>
    <phoneticPr fontId="4"/>
  </si>
  <si>
    <t>ﾔﾏﾅｼｹﾝ</t>
    <phoneticPr fontId="4"/>
  </si>
  <si>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</si>
  <si>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</si>
  <si>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</si>
  <si>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</si>
  <si>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</si>
  <si>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</si>
  <si>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</si>
  <si>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</si>
  <si>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</si>
  <si>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</si>
  <si>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</si>
  <si>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</si>
  <si>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</si>
  <si>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</si>
  <si>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</si>
  <si>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</si>
  <si>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</si>
  <si>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</si>
  <si>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</si>
  <si>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</si>
  <si>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</si>
  <si>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</si>
  <si>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</si>
  <si>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</si>
  <si>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</si>
  <si>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</si>
  <si>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</si>
  <si>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</si>
  <si>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</si>
  <si>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</si>
  <si>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</si>
  <si>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</si>
  <si>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</si>
  <si>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</si>
  <si>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</si>
  <si>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</si>
  <si>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</si>
  <si>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</si>
  <si>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</si>
  <si>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</si>
  <si>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</si>
  <si>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</si>
  <si>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</si>
  <si>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</si>
  <si>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</si>
  <si>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</si>
  <si>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</si>
  <si>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</si>
  <si>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</si>
  <si>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</si>
  <si>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</si>
  <si>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</si>
  <si>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</si>
  <si>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</si>
  <si>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</si>
  <si>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</si>
  <si>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</si>
  <si>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</si>
  <si>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</si>
  <si>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</si>
  <si>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</si>
  <si>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</si>
  <si>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</si>
  <si>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</si>
  <si>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</si>
  <si>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</si>
  <si>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</si>
  <si>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</si>
  <si>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</si>
  <si>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</si>
  <si>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</si>
  <si>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</si>
  <si>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</si>
  <si>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</si>
  <si>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</si>
  <si>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</si>
  <si>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</si>
  <si>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</si>
  <si>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</si>
  <si>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</si>
  <si>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200000</t>
    <phoneticPr fontId="4"/>
  </si>
  <si>
    <t>長野県</t>
    <phoneticPr fontId="4"/>
  </si>
  <si>
    <t>ﾅｶﾞﾉｹﾝ</t>
    <phoneticPr fontId="4"/>
  </si>
  <si>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</si>
  <si>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</si>
  <si>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</si>
  <si>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</si>
  <si>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</si>
  <si>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</si>
  <si>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</si>
  <si>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</si>
  <si>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</si>
  <si>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</si>
  <si>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</si>
  <si>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</si>
  <si>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</si>
  <si>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</si>
  <si>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</si>
  <si>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</si>
  <si>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</si>
  <si>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</si>
  <si>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</si>
  <si>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</si>
  <si>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</si>
  <si>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</si>
  <si>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</si>
  <si>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</si>
  <si>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</si>
  <si>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</si>
  <si>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</si>
  <si>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</si>
  <si>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</si>
  <si>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</si>
  <si>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</si>
  <si>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</si>
  <si>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</si>
  <si>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</si>
  <si>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</si>
  <si>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</si>
  <si>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</si>
  <si>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</si>
  <si>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</si>
  <si>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</si>
  <si>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</si>
  <si>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</si>
  <si>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</si>
  <si>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</si>
  <si>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</si>
  <si>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</si>
  <si>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</si>
  <si>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</si>
  <si>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</si>
  <si>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</si>
  <si>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</si>
  <si>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</si>
  <si>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</si>
  <si>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</si>
  <si>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</si>
  <si>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</si>
  <si>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</si>
  <si>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</si>
  <si>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</si>
  <si>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</si>
  <si>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</si>
  <si>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</si>
  <si>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</si>
  <si>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</si>
  <si>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</si>
  <si>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</si>
  <si>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</si>
  <si>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</si>
  <si>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</si>
  <si>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</si>
  <si>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</si>
  <si>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</si>
  <si>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</si>
  <si>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</si>
  <si>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</si>
  <si>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</si>
  <si>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</si>
  <si>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</si>
  <si>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</si>
  <si>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</si>
  <si>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</si>
  <si>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</si>
  <si>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</si>
  <si>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</si>
  <si>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</si>
  <si>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</si>
  <si>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</si>
  <si>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</si>
  <si>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</si>
  <si>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</si>
  <si>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</si>
  <si>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</si>
  <si>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</si>
  <si>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</si>
  <si>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</si>
  <si>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</si>
  <si>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</si>
  <si>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</si>
  <si>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</si>
  <si>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</si>
  <si>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</si>
  <si>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</si>
  <si>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</si>
  <si>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</si>
  <si>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</si>
  <si>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</si>
  <si>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</si>
  <si>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</si>
  <si>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</si>
  <si>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</si>
  <si>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</si>
  <si>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</si>
  <si>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</si>
  <si>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</si>
  <si>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</si>
  <si>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</si>
  <si>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</si>
  <si>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</si>
  <si>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</si>
  <si>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</si>
  <si>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</si>
  <si>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</si>
  <si>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</si>
  <si>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</si>
  <si>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</si>
  <si>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</si>
  <si>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</si>
  <si>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</si>
  <si>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</si>
  <si>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</si>
  <si>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</si>
  <si>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</si>
  <si>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</si>
  <si>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</si>
  <si>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</si>
  <si>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</si>
  <si>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</si>
  <si>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</si>
  <si>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4"/>
  </si>
  <si>
    <t>204129</t>
  </si>
  <si>
    <t>売木村</t>
  </si>
  <si>
    <t>ｳﾙｷﾞﾑﾗ</t>
  </si>
  <si>
    <t>204137</t>
  </si>
  <si>
    <t>天龍村</t>
  </si>
  <si>
    <t>ﾃﾝﾘｭｳﾑﾗ</t>
    <phoneticPr fontId="4"/>
  </si>
  <si>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</si>
  <si>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</si>
  <si>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</si>
  <si>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</si>
  <si>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</si>
  <si>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</si>
  <si>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</si>
  <si>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</si>
  <si>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</si>
  <si>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</si>
  <si>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</si>
  <si>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</si>
  <si>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</si>
  <si>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</si>
  <si>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</si>
  <si>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</si>
  <si>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</si>
  <si>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</si>
  <si>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</si>
  <si>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</si>
  <si>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</si>
  <si>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</si>
  <si>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</si>
  <si>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</si>
  <si>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</si>
  <si>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</si>
  <si>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</si>
  <si>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</si>
  <si>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</si>
  <si>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</si>
  <si>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</si>
  <si>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</si>
  <si>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</si>
  <si>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</si>
  <si>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</si>
  <si>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</si>
  <si>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</si>
  <si>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</si>
  <si>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</si>
  <si>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</si>
  <si>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</si>
  <si>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</si>
  <si>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</si>
  <si>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</si>
  <si>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</si>
  <si>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</si>
  <si>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</si>
  <si>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</si>
  <si>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</si>
  <si>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</si>
  <si>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</si>
  <si>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</si>
  <si>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</si>
  <si>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</si>
  <si>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</si>
  <si>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</si>
  <si>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</si>
  <si>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</si>
  <si>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</si>
  <si>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</si>
  <si>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</si>
  <si>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</si>
  <si>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</si>
  <si>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</si>
  <si>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</si>
  <si>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</si>
  <si>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</si>
  <si>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</si>
  <si>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</si>
  <si>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</si>
  <si>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</si>
  <si>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</si>
  <si>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</si>
  <si>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</si>
  <si>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</si>
  <si>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</si>
  <si>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</si>
  <si>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</si>
  <si>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</si>
  <si>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</si>
  <si>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</si>
  <si>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</si>
  <si>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</si>
  <si>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</si>
  <si>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210005</t>
    <phoneticPr fontId="4"/>
  </si>
  <si>
    <t>岐阜県</t>
    <phoneticPr fontId="4"/>
  </si>
  <si>
    <t>ｷﾞﾌｹﾝ</t>
    <phoneticPr fontId="4"/>
  </si>
  <si>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</si>
  <si>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</si>
  <si>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</si>
  <si>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</si>
  <si>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</si>
  <si>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</si>
  <si>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</si>
  <si>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</si>
  <si>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</si>
  <si>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</si>
  <si>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</si>
  <si>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</si>
  <si>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</si>
  <si>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</si>
  <si>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</si>
  <si>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</si>
  <si>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</si>
  <si>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</si>
  <si>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</si>
  <si>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</si>
  <si>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</si>
  <si>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</si>
  <si>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</si>
  <si>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</si>
  <si>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</si>
  <si>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</si>
  <si>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</si>
  <si>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</si>
  <si>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</si>
  <si>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</si>
  <si>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</si>
  <si>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</si>
  <si>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</si>
  <si>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</si>
  <si>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</si>
  <si>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</si>
  <si>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</si>
  <si>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</si>
  <si>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</si>
  <si>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</si>
  <si>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</si>
  <si>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</si>
  <si>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</si>
  <si>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</si>
  <si>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</si>
  <si>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</si>
  <si>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</si>
  <si>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</si>
  <si>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</si>
  <si>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</si>
  <si>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</si>
  <si>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</si>
  <si>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</si>
  <si>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</si>
  <si>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</si>
  <si>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</si>
  <si>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</si>
  <si>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4"/>
  </si>
  <si>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</si>
  <si>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</si>
  <si>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</si>
  <si>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</si>
  <si>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</si>
  <si>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</si>
  <si>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</si>
  <si>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</si>
  <si>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</si>
  <si>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</si>
  <si>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</si>
  <si>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</si>
  <si>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</si>
  <si>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</si>
  <si>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</si>
  <si>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</si>
  <si>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</si>
  <si>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</si>
  <si>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</si>
  <si>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</si>
  <si>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</si>
  <si>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</si>
  <si>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</si>
  <si>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</si>
  <si>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</si>
  <si>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</si>
  <si>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</si>
  <si>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</si>
  <si>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</si>
  <si>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</si>
  <si>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</si>
  <si>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</si>
  <si>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</si>
  <si>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</si>
  <si>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</si>
  <si>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</si>
  <si>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</si>
  <si>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</si>
  <si>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</si>
  <si>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</si>
  <si>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</si>
  <si>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</si>
  <si>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</si>
  <si>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</si>
  <si>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</si>
  <si>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</si>
  <si>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</si>
  <si>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</si>
  <si>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</si>
  <si>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</si>
  <si>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</si>
  <si>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</si>
  <si>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</si>
  <si>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</si>
  <si>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</si>
  <si>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</si>
  <si>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</si>
  <si>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</si>
  <si>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</si>
  <si>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</si>
  <si>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</si>
  <si>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</si>
  <si>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</si>
  <si>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</si>
  <si>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</si>
  <si>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</si>
  <si>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</si>
  <si>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220001</t>
    <phoneticPr fontId="4"/>
  </si>
  <si>
    <t>静岡県</t>
    <phoneticPr fontId="4"/>
  </si>
  <si>
    <t>ｼｽﾞｵｶｹﾝ</t>
    <phoneticPr fontId="4"/>
  </si>
  <si>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</si>
  <si>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</si>
  <si>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</si>
  <si>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</si>
  <si>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</si>
  <si>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</si>
  <si>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</si>
  <si>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</si>
  <si>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</si>
  <si>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</si>
  <si>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</si>
  <si>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</si>
  <si>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</si>
  <si>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</si>
  <si>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</si>
  <si>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</si>
  <si>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</si>
  <si>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</si>
  <si>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</si>
  <si>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</si>
  <si>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</si>
  <si>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</si>
  <si>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</si>
  <si>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</si>
  <si>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</si>
  <si>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</si>
  <si>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</si>
  <si>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</si>
  <si>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</si>
  <si>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</si>
  <si>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</si>
  <si>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</si>
  <si>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</si>
  <si>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</si>
  <si>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</si>
  <si>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</si>
  <si>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</si>
  <si>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</si>
  <si>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</si>
  <si>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</si>
  <si>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</si>
  <si>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</si>
  <si>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</si>
  <si>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</si>
  <si>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</si>
  <si>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</si>
  <si>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</si>
  <si>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</si>
  <si>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</si>
  <si>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</si>
  <si>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</si>
  <si>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</si>
  <si>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</si>
  <si>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</si>
  <si>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</si>
  <si>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</si>
  <si>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</si>
  <si>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</si>
  <si>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</si>
  <si>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</si>
  <si>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</si>
  <si>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</si>
  <si>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</si>
  <si>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</si>
  <si>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</si>
  <si>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</si>
  <si>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</si>
  <si>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</si>
  <si>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</si>
  <si>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</si>
  <si>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</si>
  <si>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</si>
  <si>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</si>
  <si>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</si>
  <si>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</si>
  <si>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</si>
  <si>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</si>
  <si>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</si>
  <si>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</si>
  <si>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</si>
  <si>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</si>
  <si>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</si>
  <si>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</si>
  <si>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</si>
  <si>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</si>
  <si>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</si>
  <si>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</si>
  <si>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</si>
  <si>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</si>
  <si>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</si>
  <si>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</si>
  <si>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</si>
  <si>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</si>
  <si>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</si>
  <si>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</si>
  <si>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</si>
  <si>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</si>
  <si>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</si>
  <si>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</si>
  <si>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</si>
  <si>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</si>
  <si>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4"/>
  </si>
  <si>
    <t>224618</t>
  </si>
  <si>
    <t>230006</t>
    <phoneticPr fontId="4"/>
  </si>
  <si>
    <t>愛知県</t>
    <phoneticPr fontId="4"/>
  </si>
  <si>
    <t>ｱｲﾁｹﾝ</t>
    <phoneticPr fontId="4"/>
  </si>
  <si>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</si>
  <si>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</si>
  <si>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</si>
  <si>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</si>
  <si>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</si>
  <si>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</si>
  <si>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</si>
  <si>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</si>
  <si>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</si>
  <si>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</si>
  <si>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</si>
  <si>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</si>
  <si>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</si>
  <si>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</si>
  <si>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</si>
  <si>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</si>
  <si>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</si>
  <si>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</si>
  <si>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</si>
  <si>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</si>
  <si>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</si>
  <si>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</si>
  <si>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</si>
  <si>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</si>
  <si>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</si>
  <si>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</si>
  <si>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</si>
  <si>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</si>
  <si>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</si>
  <si>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</si>
  <si>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</si>
  <si>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</si>
  <si>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</si>
  <si>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</si>
  <si>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</si>
  <si>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</si>
  <si>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</si>
  <si>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</si>
  <si>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</si>
  <si>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</si>
  <si>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4"/>
  </si>
  <si>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</si>
  <si>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</si>
  <si>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</si>
  <si>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</si>
  <si>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</si>
  <si>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</si>
  <si>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</si>
  <si>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</si>
  <si>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</si>
  <si>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</si>
  <si>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</si>
  <si>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</si>
  <si>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</si>
  <si>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</si>
  <si>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</si>
  <si>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</si>
  <si>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</si>
  <si>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</si>
  <si>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</si>
  <si>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</si>
  <si>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</si>
  <si>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</si>
  <si>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</si>
  <si>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</si>
  <si>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</si>
  <si>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</si>
  <si>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</si>
  <si>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</si>
  <si>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</si>
  <si>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</si>
  <si>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</si>
  <si>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</si>
  <si>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</si>
  <si>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</si>
  <si>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</si>
  <si>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4"/>
  </si>
  <si>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</si>
  <si>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</si>
  <si>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</si>
  <si>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</si>
  <si>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</si>
  <si>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</si>
  <si>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</si>
  <si>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</si>
  <si>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</si>
  <si>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</si>
  <si>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</si>
  <si>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</si>
  <si>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</si>
  <si>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</si>
  <si>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4"/>
  </si>
  <si>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</si>
  <si>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</si>
  <si>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</si>
  <si>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</si>
  <si>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</si>
  <si>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</si>
  <si>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</si>
  <si>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</si>
  <si>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</si>
  <si>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</si>
  <si>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</si>
  <si>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</si>
  <si>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</si>
  <si>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</si>
  <si>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</si>
  <si>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</si>
  <si>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</si>
  <si>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</si>
  <si>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</si>
  <si>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</si>
  <si>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</si>
  <si>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</si>
  <si>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</si>
  <si>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</si>
  <si>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</si>
  <si>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</si>
  <si>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</si>
  <si>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</si>
  <si>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</si>
  <si>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</si>
  <si>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</si>
  <si>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</si>
  <si>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</si>
  <si>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</si>
  <si>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</si>
  <si>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</si>
  <si>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</si>
  <si>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</si>
  <si>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</si>
  <si>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</si>
  <si>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</si>
  <si>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</si>
  <si>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</si>
  <si>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</si>
  <si>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</si>
  <si>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</si>
  <si>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</si>
  <si>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</si>
  <si>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</si>
  <si>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</si>
  <si>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</si>
  <si>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</si>
  <si>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</si>
  <si>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</si>
  <si>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</si>
  <si>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</si>
  <si>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</si>
  <si>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</si>
  <si>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</si>
  <si>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</si>
  <si>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</si>
  <si>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</si>
  <si>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</si>
  <si>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</si>
  <si>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</si>
  <si>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</si>
  <si>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</si>
  <si>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</si>
  <si>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</si>
  <si>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</si>
  <si>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240001</t>
    <phoneticPr fontId="4"/>
  </si>
  <si>
    <t>三重県</t>
    <phoneticPr fontId="4"/>
  </si>
  <si>
    <t>ﾐｴｹﾝ</t>
    <phoneticPr fontId="4"/>
  </si>
  <si>
    <t>242012</t>
  </si>
  <si>
    <t>三重県</t>
  </si>
  <si>
    <t>津市</t>
  </si>
  <si>
    <t>ﾐｴｹﾝ</t>
  </si>
  <si>
    <t>ﾂｼ</t>
  </si>
  <si>
    <t>242021</t>
  </si>
  <si>
    <t>四日市市</t>
  </si>
  <si>
    <t>ﾖｯｶｲﾁｼ</t>
    <phoneticPr fontId="4"/>
  </si>
  <si>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</si>
  <si>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</si>
  <si>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</si>
  <si>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</si>
  <si>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</si>
  <si>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</si>
  <si>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</si>
  <si>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</si>
  <si>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</si>
  <si>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</si>
  <si>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</si>
  <si>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</si>
  <si>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</si>
  <si>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</si>
  <si>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</si>
  <si>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</si>
  <si>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</si>
  <si>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</si>
  <si>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</si>
  <si>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</si>
  <si>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</si>
  <si>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</si>
  <si>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</si>
  <si>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</si>
  <si>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</si>
  <si>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</si>
  <si>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</si>
  <si>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</si>
  <si>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</si>
  <si>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</si>
  <si>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</si>
  <si>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</si>
  <si>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</si>
  <si>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</si>
  <si>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</si>
  <si>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</si>
  <si>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</si>
  <si>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</si>
  <si>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</si>
  <si>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</si>
  <si>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</si>
  <si>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</si>
  <si>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</si>
  <si>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</si>
  <si>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</si>
  <si>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</si>
  <si>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</si>
  <si>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</si>
  <si>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</si>
  <si>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</si>
  <si>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</si>
  <si>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</si>
  <si>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</si>
  <si>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</si>
  <si>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</si>
  <si>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</si>
  <si>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</si>
  <si>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</si>
  <si>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</si>
  <si>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</si>
  <si>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</si>
  <si>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</si>
  <si>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</si>
  <si>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</si>
  <si>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</si>
  <si>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</si>
  <si>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</si>
  <si>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</si>
  <si>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</si>
  <si>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</si>
  <si>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</si>
  <si>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</si>
  <si>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</si>
  <si>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</si>
  <si>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</si>
  <si>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</si>
  <si>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</si>
  <si>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250007</t>
    <phoneticPr fontId="4"/>
  </si>
  <si>
    <t>滋賀県</t>
    <phoneticPr fontId="4"/>
  </si>
  <si>
    <t>ｼｶﾞｹﾝ</t>
    <phoneticPr fontId="4"/>
  </si>
  <si>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</si>
  <si>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</si>
  <si>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</si>
  <si>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</si>
  <si>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</si>
  <si>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</si>
  <si>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</si>
  <si>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</si>
  <si>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</si>
  <si>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</si>
  <si>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</si>
  <si>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</si>
  <si>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</si>
  <si>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</si>
  <si>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</si>
  <si>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</si>
  <si>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</si>
  <si>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</si>
  <si>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</si>
  <si>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</si>
  <si>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</si>
  <si>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</si>
  <si>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4"/>
  </si>
  <si>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</si>
  <si>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</si>
  <si>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</si>
  <si>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</si>
  <si>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</si>
  <si>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</si>
  <si>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</si>
  <si>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</si>
  <si>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</si>
  <si>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</si>
  <si>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</si>
  <si>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</si>
  <si>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</si>
  <si>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</si>
  <si>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</si>
  <si>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</si>
  <si>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</si>
  <si>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</si>
  <si>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</si>
  <si>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</si>
  <si>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</si>
  <si>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</si>
  <si>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</si>
  <si>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</si>
  <si>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</si>
  <si>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</si>
  <si>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</si>
  <si>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</si>
  <si>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</si>
  <si>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</si>
  <si>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</si>
  <si>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</si>
  <si>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</si>
  <si>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</si>
  <si>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</si>
  <si>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</si>
  <si>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260002</t>
    <phoneticPr fontId="4"/>
  </si>
  <si>
    <t>京都府</t>
    <phoneticPr fontId="4"/>
  </si>
  <si>
    <t>ｷｮｳﾄﾌ</t>
    <phoneticPr fontId="4"/>
  </si>
  <si>
    <t>261009</t>
  </si>
  <si>
    <t>京都府</t>
  </si>
  <si>
    <t>京都市</t>
  </si>
  <si>
    <t>ｷｮｳﾄﾌ</t>
  </si>
  <si>
    <t>ｷｮｳﾄｼ</t>
    <phoneticPr fontId="4"/>
  </si>
  <si>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</si>
  <si>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</si>
  <si>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</si>
  <si>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</si>
  <si>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</si>
  <si>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</si>
  <si>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</si>
  <si>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</si>
  <si>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</si>
  <si>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</si>
  <si>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</si>
  <si>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</si>
  <si>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</si>
  <si>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</si>
  <si>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</si>
  <si>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</si>
  <si>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</si>
  <si>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</si>
  <si>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</si>
  <si>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</si>
  <si>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4"/>
  </si>
  <si>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</si>
  <si>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</si>
  <si>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</si>
  <si>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</si>
  <si>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</si>
  <si>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</si>
  <si>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</si>
  <si>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</si>
  <si>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</si>
  <si>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</si>
  <si>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</si>
  <si>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</si>
  <si>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</si>
  <si>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</si>
  <si>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</si>
  <si>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</si>
  <si>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</si>
  <si>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</si>
  <si>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</si>
  <si>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</si>
  <si>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4"/>
  </si>
  <si>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</si>
  <si>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</si>
  <si>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</si>
  <si>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</si>
  <si>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</si>
  <si>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</si>
  <si>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</si>
  <si>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</si>
  <si>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</si>
  <si>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</si>
  <si>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</si>
  <si>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</si>
  <si>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</si>
  <si>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</si>
  <si>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</si>
  <si>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</si>
  <si>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</si>
  <si>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</si>
  <si>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</si>
  <si>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</si>
  <si>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</si>
  <si>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</si>
  <si>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</si>
  <si>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</si>
  <si>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</si>
  <si>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</si>
  <si>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</si>
  <si>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</si>
  <si>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</si>
  <si>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</si>
  <si>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</si>
  <si>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</si>
  <si>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</si>
  <si>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270008</t>
    <phoneticPr fontId="4"/>
  </si>
  <si>
    <t>大阪府</t>
    <phoneticPr fontId="4"/>
  </si>
  <si>
    <t>ｵｵｻｶﾌ</t>
    <phoneticPr fontId="4"/>
  </si>
  <si>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</si>
  <si>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</si>
  <si>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</si>
  <si>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</si>
  <si>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</si>
  <si>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</si>
  <si>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</si>
  <si>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</si>
  <si>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</si>
  <si>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</si>
  <si>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</si>
  <si>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</si>
  <si>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</si>
  <si>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</si>
  <si>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</si>
  <si>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</si>
  <si>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</si>
  <si>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</si>
  <si>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</si>
  <si>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</si>
  <si>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</si>
  <si>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</si>
  <si>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</si>
  <si>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</si>
  <si>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</si>
  <si>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</si>
  <si>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</si>
  <si>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</si>
  <si>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</si>
  <si>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</si>
  <si>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</si>
  <si>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</si>
  <si>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</si>
  <si>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</si>
  <si>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</si>
  <si>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</si>
  <si>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</si>
  <si>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</si>
  <si>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</si>
  <si>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</si>
  <si>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</si>
  <si>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</si>
  <si>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</si>
  <si>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</si>
  <si>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</si>
  <si>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</si>
  <si>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</si>
  <si>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</si>
  <si>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</si>
  <si>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</si>
  <si>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</si>
  <si>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</si>
  <si>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</si>
  <si>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</si>
  <si>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</si>
  <si>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</si>
  <si>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</si>
  <si>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</si>
  <si>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</si>
  <si>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</si>
  <si>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</si>
  <si>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</si>
  <si>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</si>
  <si>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</si>
  <si>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</si>
  <si>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</si>
  <si>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</si>
  <si>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</si>
  <si>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</si>
  <si>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</si>
  <si>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</si>
  <si>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</si>
  <si>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</si>
  <si>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</si>
  <si>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</si>
  <si>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4"/>
  </si>
  <si>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</si>
  <si>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</si>
  <si>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</si>
  <si>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</si>
  <si>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</si>
  <si>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</si>
  <si>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</si>
  <si>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</si>
  <si>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</si>
  <si>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</si>
  <si>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</si>
  <si>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</si>
  <si>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</si>
  <si>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</si>
  <si>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</si>
  <si>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</si>
  <si>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</si>
  <si>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</si>
  <si>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</si>
  <si>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</si>
  <si>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</si>
  <si>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</si>
  <si>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</si>
  <si>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</si>
  <si>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</si>
  <si>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</si>
  <si>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</si>
  <si>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</si>
  <si>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</si>
  <si>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</si>
  <si>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</si>
  <si>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</si>
  <si>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</si>
  <si>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</si>
  <si>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</si>
  <si>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</si>
  <si>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</si>
  <si>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</si>
  <si>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</si>
  <si>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</si>
  <si>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</si>
  <si>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</si>
  <si>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</si>
  <si>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</si>
  <si>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</si>
  <si>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</si>
  <si>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</si>
  <si>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</si>
  <si>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</si>
  <si>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</si>
  <si>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</si>
  <si>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</si>
  <si>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</si>
  <si>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</si>
  <si>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280003</t>
    <phoneticPr fontId="4"/>
  </si>
  <si>
    <t>兵庫県</t>
    <phoneticPr fontId="4"/>
  </si>
  <si>
    <t>ﾋｮｳｺﾞｹﾝ</t>
    <phoneticPr fontId="4"/>
  </si>
  <si>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</si>
  <si>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</si>
  <si>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</si>
  <si>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</si>
  <si>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</si>
  <si>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</si>
  <si>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</si>
  <si>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</si>
  <si>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</si>
  <si>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</si>
  <si>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</si>
  <si>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</si>
  <si>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</si>
  <si>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</si>
  <si>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</si>
  <si>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</si>
  <si>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</si>
  <si>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</si>
  <si>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</si>
  <si>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</si>
  <si>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</si>
  <si>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</si>
  <si>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</si>
  <si>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</si>
  <si>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</si>
  <si>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</si>
  <si>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</si>
  <si>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</si>
  <si>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</si>
  <si>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</si>
  <si>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</si>
  <si>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</si>
  <si>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</si>
  <si>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</si>
  <si>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</si>
  <si>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</si>
  <si>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</si>
  <si>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</si>
  <si>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</si>
  <si>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</si>
  <si>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</si>
  <si>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</si>
  <si>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</si>
  <si>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</si>
  <si>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</si>
  <si>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</si>
  <si>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</si>
  <si>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</si>
  <si>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</si>
  <si>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</si>
  <si>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</si>
  <si>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</si>
  <si>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</si>
  <si>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</si>
  <si>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</si>
  <si>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</si>
  <si>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</si>
  <si>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</si>
  <si>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</si>
  <si>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</si>
  <si>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</si>
  <si>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</si>
  <si>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</si>
  <si>
    <t>丹波篠山市</t>
    <rPh sb="0" eb="2">
      <t>タンバ</t>
    </rPh>
    <rPh sb="2" eb="5">
      <t>ササヤマシ</t>
    </rPh>
    <phoneticPr fontId="4"/>
  </si>
  <si>
    <t>ﾀﾝﾊﾞｻｻﾔﾏｼ</t>
    <phoneticPr fontId="4"/>
  </si>
  <si>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</si>
  <si>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</si>
  <si>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</si>
  <si>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</si>
  <si>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</si>
  <si>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</si>
  <si>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</si>
  <si>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</si>
  <si>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</si>
  <si>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</si>
  <si>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</si>
  <si>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</si>
  <si>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</si>
  <si>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</si>
  <si>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</si>
  <si>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</si>
  <si>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</si>
  <si>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</si>
  <si>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</si>
  <si>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</si>
  <si>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</si>
  <si>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</si>
  <si>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</si>
  <si>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</si>
  <si>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</si>
  <si>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</si>
  <si>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</si>
  <si>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</si>
  <si>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</si>
  <si>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</si>
  <si>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</si>
  <si>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</si>
  <si>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</si>
  <si>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</si>
  <si>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</si>
  <si>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</si>
  <si>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</si>
  <si>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</si>
  <si>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</si>
  <si>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</si>
  <si>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</si>
  <si>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</si>
  <si>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</si>
  <si>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</si>
  <si>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</si>
  <si>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</si>
  <si>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</si>
  <si>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</si>
  <si>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</si>
  <si>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</si>
  <si>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</si>
  <si>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</si>
  <si>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</si>
  <si>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</si>
  <si>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</si>
  <si>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</si>
  <si>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</si>
  <si>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290009</t>
    <phoneticPr fontId="4"/>
  </si>
  <si>
    <t>奈良県</t>
    <phoneticPr fontId="4"/>
  </si>
  <si>
    <t>ﾅﾗｹﾝ</t>
    <phoneticPr fontId="4"/>
  </si>
  <si>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</si>
  <si>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</si>
  <si>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</si>
  <si>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</si>
  <si>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</si>
  <si>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</si>
  <si>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</si>
  <si>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</si>
  <si>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</si>
  <si>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</si>
  <si>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</si>
  <si>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</si>
  <si>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</si>
  <si>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</si>
  <si>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</si>
  <si>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</si>
  <si>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</si>
  <si>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</si>
  <si>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</si>
  <si>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</si>
  <si>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</si>
  <si>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</si>
  <si>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4"/>
  </si>
  <si>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</si>
  <si>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</si>
  <si>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</si>
  <si>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</si>
  <si>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</si>
  <si>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</si>
  <si>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</si>
  <si>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</si>
  <si>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</si>
  <si>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</si>
  <si>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</si>
  <si>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</si>
  <si>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</si>
  <si>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</si>
  <si>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</si>
  <si>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</si>
  <si>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</si>
  <si>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</si>
  <si>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</si>
  <si>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</si>
  <si>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</si>
  <si>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</si>
  <si>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</si>
  <si>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</si>
  <si>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</si>
  <si>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</si>
  <si>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</si>
  <si>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</si>
  <si>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</si>
  <si>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</si>
  <si>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</si>
  <si>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</si>
  <si>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</si>
  <si>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</si>
  <si>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</si>
  <si>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</si>
  <si>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</si>
  <si>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</si>
  <si>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</si>
  <si>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</si>
  <si>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</si>
  <si>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</si>
  <si>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</si>
  <si>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</si>
  <si>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</si>
  <si>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</si>
  <si>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</si>
  <si>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</si>
  <si>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</si>
  <si>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</si>
  <si>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</si>
  <si>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</si>
  <si>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</si>
  <si>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</si>
  <si>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</si>
  <si>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</si>
  <si>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</si>
  <si>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</si>
  <si>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</si>
  <si>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</si>
  <si>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</si>
  <si>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</si>
  <si>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</si>
  <si>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</si>
  <si>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</si>
  <si>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</si>
  <si>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</si>
  <si>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</si>
  <si>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</si>
  <si>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</si>
  <si>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</si>
  <si>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</si>
  <si>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</si>
  <si>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</si>
  <si>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</si>
  <si>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</si>
  <si>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</si>
  <si>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</si>
  <si>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</si>
  <si>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</si>
  <si>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</si>
  <si>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</si>
  <si>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</si>
  <si>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</si>
  <si>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</si>
  <si>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</si>
  <si>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</si>
  <si>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</si>
  <si>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</si>
  <si>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</si>
  <si>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</si>
  <si>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</si>
  <si>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</si>
  <si>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300004</t>
    <phoneticPr fontId="4"/>
  </si>
  <si>
    <t>和歌山県</t>
    <phoneticPr fontId="4"/>
  </si>
  <si>
    <t>ﾜｶﾔﾏｹﾝ</t>
    <phoneticPr fontId="4"/>
  </si>
  <si>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</si>
  <si>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</si>
  <si>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</si>
  <si>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</si>
  <si>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</si>
  <si>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</si>
  <si>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</si>
  <si>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</si>
  <si>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</si>
  <si>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</si>
  <si>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</si>
  <si>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</si>
  <si>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</si>
  <si>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</si>
  <si>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</si>
  <si>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</si>
  <si>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</si>
  <si>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</si>
  <si>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</si>
  <si>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</si>
  <si>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</si>
  <si>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</si>
  <si>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</si>
  <si>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</si>
  <si>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</si>
  <si>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</si>
  <si>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</si>
  <si>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</si>
  <si>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</si>
  <si>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</si>
  <si>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</si>
  <si>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</si>
  <si>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</si>
  <si>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</si>
  <si>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</si>
  <si>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</si>
  <si>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</si>
  <si>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</si>
  <si>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</si>
  <si>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</si>
  <si>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</si>
  <si>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</si>
  <si>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</si>
  <si>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</si>
  <si>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</si>
  <si>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</si>
  <si>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</si>
  <si>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</si>
  <si>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</si>
  <si>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</si>
  <si>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</si>
  <si>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</si>
  <si>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</si>
  <si>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</si>
  <si>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</si>
  <si>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</si>
  <si>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</si>
  <si>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</si>
  <si>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</si>
  <si>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</si>
  <si>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</si>
  <si>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</si>
  <si>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</si>
  <si>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</si>
  <si>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</si>
  <si>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</si>
  <si>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</si>
  <si>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</si>
  <si>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</si>
  <si>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</si>
  <si>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</si>
  <si>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</si>
  <si>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</si>
  <si>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</si>
  <si>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</si>
  <si>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</si>
  <si>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</si>
  <si>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</si>
  <si>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</si>
  <si>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</si>
  <si>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</si>
  <si>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</si>
  <si>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</si>
  <si>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</si>
  <si>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</si>
  <si>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</si>
  <si>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</si>
  <si>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310000</t>
    <phoneticPr fontId="4"/>
  </si>
  <si>
    <t>鳥取県</t>
    <phoneticPr fontId="4"/>
  </si>
  <si>
    <t>ﾄｯﾄﾘｹﾝ</t>
    <phoneticPr fontId="4"/>
  </si>
  <si>
    <t>312011</t>
  </si>
  <si>
    <t>鳥取県</t>
  </si>
  <si>
    <t>鳥取市</t>
  </si>
  <si>
    <t>ﾄｯﾄﾘｹﾝ</t>
  </si>
  <si>
    <t>ﾄｯﾄﾘｼ</t>
    <phoneticPr fontId="4"/>
  </si>
  <si>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</si>
  <si>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</si>
  <si>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</si>
  <si>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</si>
  <si>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</si>
  <si>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</si>
  <si>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</si>
  <si>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</si>
  <si>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</si>
  <si>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</si>
  <si>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</si>
  <si>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</si>
  <si>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</si>
  <si>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</si>
  <si>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</si>
  <si>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</si>
  <si>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4"/>
  </si>
  <si>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</si>
  <si>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</si>
  <si>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</si>
  <si>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</si>
  <si>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</si>
  <si>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</si>
  <si>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</si>
  <si>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</si>
  <si>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</si>
  <si>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</si>
  <si>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</si>
  <si>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</si>
  <si>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</si>
  <si>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</si>
  <si>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</si>
  <si>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</si>
  <si>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</si>
  <si>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</si>
  <si>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</si>
  <si>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</si>
  <si>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</si>
  <si>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</si>
  <si>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</si>
  <si>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</si>
  <si>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</si>
  <si>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</si>
  <si>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</si>
  <si>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</si>
  <si>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</si>
  <si>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</si>
  <si>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</si>
  <si>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</si>
  <si>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320005</t>
    <phoneticPr fontId="4"/>
  </si>
  <si>
    <t>島根県</t>
    <phoneticPr fontId="4"/>
  </si>
  <si>
    <t>ｼﾏﾈｹﾝ</t>
    <phoneticPr fontId="4"/>
  </si>
  <si>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</si>
  <si>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</si>
  <si>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</si>
  <si>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</si>
  <si>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</si>
  <si>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</si>
  <si>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</si>
  <si>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</si>
  <si>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</si>
  <si>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</si>
  <si>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</si>
  <si>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</si>
  <si>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</si>
  <si>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</si>
  <si>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</si>
  <si>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</si>
  <si>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</si>
  <si>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</si>
  <si>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</si>
  <si>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</si>
  <si>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</si>
  <si>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</si>
  <si>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</si>
  <si>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</si>
  <si>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</si>
  <si>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</si>
  <si>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</si>
  <si>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</si>
  <si>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</si>
  <si>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</si>
  <si>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</si>
  <si>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</si>
  <si>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</si>
  <si>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</si>
  <si>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</si>
  <si>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</si>
  <si>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</si>
  <si>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</si>
  <si>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</si>
  <si>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</si>
  <si>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</si>
  <si>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</si>
  <si>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</si>
  <si>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</si>
  <si>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4"/>
  </si>
  <si>
    <t>325252</t>
  </si>
  <si>
    <t>海士町</t>
  </si>
  <si>
    <t>ｱﾏﾁｮｳ</t>
  </si>
  <si>
    <t>325261</t>
  </si>
  <si>
    <t>西ノ島町</t>
  </si>
  <si>
    <t>ﾆｼﾉｼﾏﾁｮｳ</t>
  </si>
  <si>
    <t>325279</t>
  </si>
  <si>
    <t>知夫村</t>
  </si>
  <si>
    <t>ﾁﾌﾞﾑﾗ</t>
  </si>
  <si>
    <t>325287</t>
  </si>
  <si>
    <t>隠岐の島町</t>
  </si>
  <si>
    <t>ｵｷﾉｼﾏﾁｮｳ</t>
  </si>
  <si>
    <t>330001</t>
    <phoneticPr fontId="4"/>
  </si>
  <si>
    <t>岡山県</t>
    <phoneticPr fontId="4"/>
  </si>
  <si>
    <t>ｵｶﾔﾏｹﾝ</t>
    <phoneticPr fontId="4"/>
  </si>
  <si>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</si>
  <si>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</si>
  <si>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</si>
  <si>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</si>
  <si>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</si>
  <si>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</si>
  <si>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</si>
  <si>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</si>
  <si>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</si>
  <si>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</si>
  <si>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</si>
  <si>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</si>
  <si>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</si>
  <si>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</si>
  <si>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</si>
  <si>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</si>
  <si>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</si>
  <si>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</si>
  <si>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</si>
  <si>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</si>
  <si>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</si>
  <si>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</si>
  <si>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</si>
  <si>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</si>
  <si>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</si>
  <si>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</si>
  <si>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</si>
  <si>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</si>
  <si>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</si>
  <si>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</si>
  <si>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</si>
  <si>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</si>
  <si>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</si>
  <si>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</si>
  <si>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</si>
  <si>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</si>
  <si>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</si>
  <si>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</si>
  <si>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</si>
  <si>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</si>
  <si>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</si>
  <si>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</si>
  <si>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</si>
  <si>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</si>
  <si>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</si>
  <si>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</si>
  <si>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</si>
  <si>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</si>
  <si>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</si>
  <si>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</si>
  <si>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</si>
  <si>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</si>
  <si>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</si>
  <si>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</si>
  <si>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</si>
  <si>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</si>
  <si>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</si>
  <si>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</si>
  <si>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</si>
  <si>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</si>
  <si>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</si>
  <si>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</si>
  <si>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</si>
  <si>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</si>
  <si>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</si>
  <si>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</si>
  <si>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</si>
  <si>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</si>
  <si>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</si>
  <si>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</si>
  <si>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</si>
  <si>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</si>
  <si>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</si>
  <si>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</si>
  <si>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</si>
  <si>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</si>
  <si>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</si>
  <si>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</si>
  <si>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</si>
  <si>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</si>
  <si>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</si>
  <si>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</si>
  <si>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340006</t>
    <phoneticPr fontId="4"/>
  </si>
  <si>
    <t>広島県</t>
    <phoneticPr fontId="4"/>
  </si>
  <si>
    <t>ﾋﾛｼﾏｹﾝ</t>
    <phoneticPr fontId="4"/>
  </si>
  <si>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</si>
  <si>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</si>
  <si>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</si>
  <si>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</si>
  <si>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</si>
  <si>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</si>
  <si>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</si>
  <si>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</si>
  <si>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</si>
  <si>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</si>
  <si>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</si>
  <si>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</si>
  <si>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</si>
  <si>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</si>
  <si>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</si>
  <si>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</si>
  <si>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</si>
  <si>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</si>
  <si>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</si>
  <si>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</si>
  <si>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</si>
  <si>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</si>
  <si>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</si>
  <si>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</si>
  <si>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</si>
  <si>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</si>
  <si>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</si>
  <si>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</si>
  <si>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</si>
  <si>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</si>
  <si>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</si>
  <si>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</si>
  <si>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</si>
  <si>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</si>
  <si>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</si>
  <si>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</si>
  <si>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</si>
  <si>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</si>
  <si>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</si>
  <si>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</si>
  <si>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</si>
  <si>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</si>
  <si>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</si>
  <si>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</si>
  <si>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</si>
  <si>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</si>
  <si>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</si>
  <si>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</si>
  <si>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</si>
  <si>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</si>
  <si>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</si>
  <si>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</si>
  <si>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</si>
  <si>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</si>
  <si>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</si>
  <si>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</si>
  <si>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</si>
  <si>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</si>
  <si>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</si>
  <si>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</si>
  <si>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</si>
  <si>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</si>
  <si>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</si>
  <si>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</si>
  <si>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</si>
  <si>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</si>
  <si>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</si>
  <si>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</si>
  <si>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350001</t>
    <phoneticPr fontId="4"/>
  </si>
  <si>
    <t>山口県</t>
    <phoneticPr fontId="4"/>
  </si>
  <si>
    <t>ﾔﾏｸﾞﾁｹﾝ</t>
    <phoneticPr fontId="4"/>
  </si>
  <si>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</si>
  <si>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</si>
  <si>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</si>
  <si>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</si>
  <si>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</si>
  <si>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</si>
  <si>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</si>
  <si>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</si>
  <si>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</si>
  <si>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</si>
  <si>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</si>
  <si>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</si>
  <si>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</si>
  <si>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</si>
  <si>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</si>
  <si>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</si>
  <si>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</si>
  <si>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</si>
  <si>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</si>
  <si>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</si>
  <si>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</si>
  <si>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</si>
  <si>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</si>
  <si>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</si>
  <si>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</si>
  <si>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</si>
  <si>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</si>
  <si>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</si>
  <si>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</si>
  <si>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</si>
  <si>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</si>
  <si>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</si>
  <si>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</si>
  <si>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</si>
  <si>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</si>
  <si>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</si>
  <si>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</si>
  <si>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4"/>
  </si>
  <si>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</si>
  <si>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</si>
  <si>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</si>
  <si>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</si>
  <si>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</si>
  <si>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</si>
  <si>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</si>
  <si>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</si>
  <si>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</si>
  <si>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</si>
  <si>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</si>
  <si>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</si>
  <si>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</si>
  <si>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</si>
  <si>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</si>
  <si>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</si>
  <si>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</si>
  <si>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</si>
  <si>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</si>
  <si>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</si>
  <si>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</si>
  <si>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360007</t>
    <phoneticPr fontId="4"/>
  </si>
  <si>
    <t>徳島県</t>
    <phoneticPr fontId="4"/>
  </si>
  <si>
    <t>ﾄｸｼﾏｹﾝ</t>
    <phoneticPr fontId="4"/>
  </si>
  <si>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</si>
  <si>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</si>
  <si>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</si>
  <si>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</si>
  <si>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</si>
  <si>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</si>
  <si>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</si>
  <si>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</si>
  <si>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</si>
  <si>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</si>
  <si>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</si>
  <si>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</si>
  <si>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</si>
  <si>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</si>
  <si>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</si>
  <si>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</si>
  <si>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</si>
  <si>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</si>
  <si>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</si>
  <si>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</si>
  <si>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</si>
  <si>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</si>
  <si>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</si>
  <si>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</si>
  <si>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</si>
  <si>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</si>
  <si>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</si>
  <si>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</si>
  <si>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</si>
  <si>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</si>
  <si>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</si>
  <si>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</si>
  <si>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</si>
  <si>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</si>
  <si>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</si>
  <si>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</si>
  <si>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</si>
  <si>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</si>
  <si>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</si>
  <si>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</si>
  <si>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</si>
  <si>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</si>
  <si>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</si>
  <si>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</si>
  <si>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</si>
  <si>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</si>
  <si>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</si>
  <si>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</si>
  <si>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</si>
  <si>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</si>
  <si>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</si>
  <si>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</si>
  <si>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</si>
  <si>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</si>
  <si>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</si>
  <si>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</si>
  <si>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</si>
  <si>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</si>
  <si>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</si>
  <si>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</si>
  <si>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</si>
  <si>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</si>
  <si>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</si>
  <si>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</si>
  <si>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</si>
  <si>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</si>
  <si>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</si>
  <si>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</si>
  <si>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</si>
  <si>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</si>
  <si>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</si>
  <si>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</si>
  <si>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</si>
  <si>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370002</t>
    <phoneticPr fontId="4"/>
  </si>
  <si>
    <t>香川県</t>
    <phoneticPr fontId="4"/>
  </si>
  <si>
    <t>ｶｶﾞﾜｹﾝ</t>
    <phoneticPr fontId="4"/>
  </si>
  <si>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</si>
  <si>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</si>
  <si>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</si>
  <si>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</si>
  <si>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</si>
  <si>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</si>
  <si>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</si>
  <si>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</si>
  <si>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</si>
  <si>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</si>
  <si>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</si>
  <si>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</si>
  <si>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</si>
  <si>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</si>
  <si>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</si>
  <si>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</si>
  <si>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</si>
  <si>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</si>
  <si>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</si>
  <si>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</si>
  <si>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</si>
  <si>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</si>
  <si>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</si>
  <si>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</si>
  <si>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</si>
  <si>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</si>
  <si>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</si>
  <si>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</si>
  <si>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</si>
  <si>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</si>
  <si>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</si>
  <si>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</si>
  <si>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</si>
  <si>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</si>
  <si>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</si>
  <si>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</si>
  <si>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</si>
  <si>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</si>
  <si>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</si>
  <si>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</si>
  <si>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</si>
  <si>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</si>
  <si>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</si>
  <si>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</si>
  <si>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</si>
  <si>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</si>
  <si>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</si>
  <si>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</si>
  <si>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</si>
  <si>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</si>
  <si>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</si>
  <si>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</si>
  <si>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</si>
  <si>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380008</t>
    <phoneticPr fontId="4"/>
  </si>
  <si>
    <t>愛媛県</t>
    <phoneticPr fontId="4"/>
  </si>
  <si>
    <t>ｴﾋﾒｹﾝ</t>
    <phoneticPr fontId="4"/>
  </si>
  <si>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</si>
  <si>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</si>
  <si>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</si>
  <si>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</si>
  <si>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</si>
  <si>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</si>
  <si>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</si>
  <si>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</si>
  <si>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</si>
  <si>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</si>
  <si>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</si>
  <si>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</si>
  <si>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</si>
  <si>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</si>
  <si>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</si>
  <si>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</si>
  <si>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</si>
  <si>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</si>
  <si>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</si>
  <si>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4"/>
  </si>
  <si>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</si>
  <si>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</si>
  <si>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</si>
  <si>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</si>
  <si>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</si>
  <si>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</si>
  <si>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</si>
  <si>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</si>
  <si>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</si>
  <si>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</si>
  <si>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</si>
  <si>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</si>
  <si>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</si>
  <si>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</si>
  <si>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</si>
  <si>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</si>
  <si>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</si>
  <si>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</si>
  <si>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</si>
  <si>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</si>
  <si>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</si>
  <si>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</si>
  <si>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</si>
  <si>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</si>
  <si>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</si>
  <si>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</si>
  <si>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</si>
  <si>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</si>
  <si>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</si>
  <si>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</si>
  <si>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</si>
  <si>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</si>
  <si>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</si>
  <si>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</si>
  <si>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</si>
  <si>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</si>
  <si>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</si>
  <si>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</si>
  <si>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</si>
  <si>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</si>
  <si>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390003</t>
    <phoneticPr fontId="4"/>
  </si>
  <si>
    <t>高知県</t>
    <phoneticPr fontId="4"/>
  </si>
  <si>
    <t>ｺｳﾁｹﾝ</t>
    <phoneticPr fontId="4"/>
  </si>
  <si>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</si>
  <si>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</si>
  <si>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</si>
  <si>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</si>
  <si>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</si>
  <si>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</si>
  <si>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</si>
  <si>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</si>
  <si>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</si>
  <si>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</si>
  <si>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</si>
  <si>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</si>
  <si>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</si>
  <si>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</si>
  <si>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</si>
  <si>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</si>
  <si>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</si>
  <si>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</si>
  <si>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</si>
  <si>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</si>
  <si>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</si>
  <si>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</si>
  <si>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</si>
  <si>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</si>
  <si>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</si>
  <si>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</si>
  <si>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</si>
  <si>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</si>
  <si>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</si>
  <si>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</si>
  <si>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</si>
  <si>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</si>
  <si>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</si>
  <si>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</si>
  <si>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</si>
  <si>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</si>
  <si>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</si>
  <si>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</si>
  <si>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</si>
  <si>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</si>
  <si>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</si>
  <si>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</si>
  <si>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</si>
  <si>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</si>
  <si>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</si>
  <si>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</si>
  <si>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</si>
  <si>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</si>
  <si>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</si>
  <si>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</si>
  <si>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</si>
  <si>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</si>
  <si>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</si>
  <si>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</si>
  <si>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</si>
  <si>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</si>
  <si>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</si>
  <si>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</si>
  <si>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</si>
  <si>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</si>
  <si>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</si>
  <si>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</si>
  <si>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</si>
  <si>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</si>
  <si>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</si>
  <si>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</si>
  <si>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</si>
  <si>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</si>
  <si>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</si>
  <si>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</si>
  <si>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</si>
  <si>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</si>
  <si>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4"/>
  </si>
  <si>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</si>
  <si>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</si>
  <si>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</si>
  <si>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</si>
  <si>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</si>
  <si>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</si>
  <si>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</si>
  <si>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</si>
  <si>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</si>
  <si>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</si>
  <si>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</si>
  <si>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</si>
  <si>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</si>
  <si>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</si>
  <si>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</si>
  <si>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</si>
  <si>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</si>
  <si>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</si>
  <si>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</si>
  <si>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</si>
  <si>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</si>
  <si>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</si>
  <si>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</si>
  <si>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</si>
  <si>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</si>
  <si>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</si>
  <si>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</si>
  <si>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</si>
  <si>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</si>
  <si>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</si>
  <si>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400009</t>
    <phoneticPr fontId="4"/>
  </si>
  <si>
    <t>福岡県</t>
    <phoneticPr fontId="4"/>
  </si>
  <si>
    <t>ﾌｸｵｶｹﾝ</t>
    <phoneticPr fontId="4"/>
  </si>
  <si>
    <t>401005</t>
  </si>
  <si>
    <t>福岡県</t>
  </si>
  <si>
    <t>北九州市</t>
  </si>
  <si>
    <t>ﾌｸｵｶｹﾝ</t>
  </si>
  <si>
    <t>ｷﾀｷｭｳｼｭｳｼ</t>
    <phoneticPr fontId="4"/>
  </si>
  <si>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</si>
  <si>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</si>
  <si>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</si>
  <si>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</si>
  <si>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</si>
  <si>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</si>
  <si>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</si>
  <si>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</si>
  <si>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</si>
  <si>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</si>
  <si>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</si>
  <si>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</si>
  <si>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</si>
  <si>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</si>
  <si>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</si>
  <si>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</si>
  <si>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</si>
  <si>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</si>
  <si>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</si>
  <si>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</si>
  <si>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</si>
  <si>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</si>
  <si>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</si>
  <si>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</si>
  <si>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</si>
  <si>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</si>
  <si>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</si>
  <si>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</si>
  <si>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</si>
  <si>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</si>
  <si>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</si>
  <si>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</si>
  <si>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</si>
  <si>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</si>
  <si>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</si>
  <si>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</si>
  <si>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</si>
  <si>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</si>
  <si>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</si>
  <si>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</si>
  <si>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</si>
  <si>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</si>
  <si>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</si>
  <si>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</si>
  <si>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</si>
  <si>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</si>
  <si>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</si>
  <si>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</si>
  <si>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</si>
  <si>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</si>
  <si>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</si>
  <si>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</si>
  <si>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</si>
  <si>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</si>
  <si>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</si>
  <si>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</si>
  <si>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</si>
  <si>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</si>
  <si>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</si>
  <si>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</si>
  <si>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</si>
  <si>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</si>
  <si>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</si>
  <si>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</si>
  <si>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</si>
  <si>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</si>
  <si>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</si>
  <si>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</si>
  <si>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</si>
  <si>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</si>
  <si>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</si>
  <si>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</si>
  <si>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</si>
  <si>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</si>
  <si>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</si>
  <si>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</si>
  <si>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</si>
  <si>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</si>
  <si>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</si>
  <si>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</si>
  <si>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4"/>
  </si>
  <si>
    <t>福岡県</t>
    <rPh sb="0" eb="3">
      <t>フクオカケン</t>
    </rPh>
    <phoneticPr fontId="4"/>
  </si>
  <si>
    <t>那珂川市</t>
    <rPh sb="0" eb="3">
      <t>ナカガワ</t>
    </rPh>
    <rPh sb="3" eb="4">
      <t>シ</t>
    </rPh>
    <phoneticPr fontId="4"/>
  </si>
  <si>
    <t>ﾅｶｶﾞﾜｼ</t>
    <phoneticPr fontId="4"/>
  </si>
  <si>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</si>
  <si>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</si>
  <si>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</si>
  <si>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</si>
  <si>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</si>
  <si>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</si>
  <si>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</si>
  <si>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</si>
  <si>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</si>
  <si>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</si>
  <si>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</si>
  <si>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</si>
  <si>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</si>
  <si>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</si>
  <si>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</si>
  <si>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</si>
  <si>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</si>
  <si>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</si>
  <si>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</si>
  <si>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</si>
  <si>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</si>
  <si>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</si>
  <si>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</si>
  <si>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</si>
  <si>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</si>
  <si>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</si>
  <si>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</si>
  <si>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</si>
  <si>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</si>
  <si>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</si>
  <si>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</si>
  <si>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</si>
  <si>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</si>
  <si>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</si>
  <si>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</si>
  <si>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</si>
  <si>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</si>
  <si>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</si>
  <si>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</si>
  <si>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</si>
  <si>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</si>
  <si>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</si>
  <si>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</si>
  <si>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</si>
  <si>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</si>
  <si>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</si>
  <si>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</si>
  <si>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</si>
  <si>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</si>
  <si>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</si>
  <si>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</si>
  <si>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</si>
  <si>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</si>
  <si>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</si>
  <si>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</si>
  <si>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</si>
  <si>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</si>
  <si>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</si>
  <si>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</si>
  <si>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</si>
  <si>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</si>
  <si>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</si>
  <si>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</si>
  <si>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</si>
  <si>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</si>
  <si>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</si>
  <si>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</si>
  <si>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</si>
  <si>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</si>
  <si>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</si>
  <si>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</si>
  <si>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</si>
  <si>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</si>
  <si>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</si>
  <si>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</si>
  <si>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</si>
  <si>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</si>
  <si>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</si>
  <si>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</si>
  <si>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</si>
  <si>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</si>
  <si>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</si>
  <si>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</si>
  <si>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</si>
  <si>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</si>
  <si>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</si>
  <si>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</si>
  <si>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</si>
  <si>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</si>
  <si>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</si>
  <si>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410004</t>
    <phoneticPr fontId="4"/>
  </si>
  <si>
    <t>佐賀県</t>
    <phoneticPr fontId="4"/>
  </si>
  <si>
    <t>ｻｶﾞｹﾝ</t>
    <phoneticPr fontId="4"/>
  </si>
  <si>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</si>
  <si>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</si>
  <si>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</si>
  <si>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</si>
  <si>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</si>
  <si>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</si>
  <si>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</si>
  <si>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</si>
  <si>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</si>
  <si>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</si>
  <si>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</si>
  <si>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</si>
  <si>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</si>
  <si>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</si>
  <si>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</si>
  <si>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</si>
  <si>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</si>
  <si>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</si>
  <si>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</si>
  <si>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</si>
  <si>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</si>
  <si>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</si>
  <si>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</si>
  <si>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</si>
  <si>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</si>
  <si>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</si>
  <si>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</si>
  <si>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</si>
  <si>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</si>
  <si>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</si>
  <si>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</si>
  <si>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</si>
  <si>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</si>
  <si>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</si>
  <si>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</si>
  <si>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</si>
  <si>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</si>
  <si>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</si>
  <si>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</si>
  <si>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</si>
  <si>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</si>
  <si>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</si>
  <si>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</si>
  <si>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</si>
  <si>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</si>
  <si>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</si>
  <si>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</si>
  <si>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</si>
  <si>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</si>
  <si>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</si>
  <si>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</si>
  <si>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</si>
  <si>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</si>
  <si>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</si>
  <si>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</si>
  <si>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</si>
  <si>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</si>
  <si>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</si>
  <si>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</si>
  <si>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</si>
  <si>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</si>
  <si>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420000</t>
    <phoneticPr fontId="4"/>
  </si>
  <si>
    <t>長崎県</t>
    <phoneticPr fontId="4"/>
  </si>
  <si>
    <t>ﾅｶﾞｻｷｹﾝ</t>
    <phoneticPr fontId="4"/>
  </si>
  <si>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</si>
  <si>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</si>
  <si>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</si>
  <si>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</si>
  <si>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</si>
  <si>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</si>
  <si>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</si>
  <si>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</si>
  <si>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</si>
  <si>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</si>
  <si>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</si>
  <si>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</si>
  <si>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</si>
  <si>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</si>
  <si>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</si>
  <si>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</si>
  <si>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</si>
  <si>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</si>
  <si>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</si>
  <si>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</si>
  <si>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</si>
  <si>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</si>
  <si>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</si>
  <si>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</si>
  <si>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</si>
  <si>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</si>
  <si>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</si>
  <si>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</si>
  <si>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</si>
  <si>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</si>
  <si>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</si>
  <si>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</si>
  <si>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</si>
  <si>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</si>
  <si>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</si>
  <si>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</si>
  <si>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</si>
  <si>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</si>
  <si>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</si>
  <si>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</si>
  <si>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</si>
  <si>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</si>
  <si>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</si>
  <si>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</si>
  <si>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</si>
  <si>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</si>
  <si>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</si>
  <si>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</si>
  <si>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</si>
  <si>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</si>
  <si>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</si>
  <si>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</si>
  <si>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</si>
  <si>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</si>
  <si>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</si>
  <si>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</si>
  <si>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</si>
  <si>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</si>
  <si>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</si>
  <si>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</si>
  <si>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</si>
  <si>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</si>
  <si>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</si>
  <si>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</si>
  <si>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430005</t>
    <phoneticPr fontId="4"/>
  </si>
  <si>
    <t>熊本県</t>
    <phoneticPr fontId="4"/>
  </si>
  <si>
    <t>ｸﾏﾓﾄｹﾝ</t>
    <phoneticPr fontId="4"/>
  </si>
  <si>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</si>
  <si>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</si>
  <si>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</si>
  <si>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</si>
  <si>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</si>
  <si>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</si>
  <si>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</si>
  <si>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</si>
  <si>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</si>
  <si>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</si>
  <si>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</si>
  <si>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</si>
  <si>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</si>
  <si>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</si>
  <si>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</si>
  <si>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</si>
  <si>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</si>
  <si>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</si>
  <si>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</si>
  <si>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</si>
  <si>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</si>
  <si>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</si>
  <si>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</si>
  <si>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</si>
  <si>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</si>
  <si>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</si>
  <si>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</si>
  <si>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</si>
  <si>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</si>
  <si>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</si>
  <si>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</si>
  <si>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</si>
  <si>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</si>
  <si>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</si>
  <si>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</si>
  <si>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</si>
  <si>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</si>
  <si>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</si>
  <si>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</si>
  <si>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</si>
  <si>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</si>
  <si>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</si>
  <si>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</si>
  <si>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</si>
  <si>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</si>
  <si>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</si>
  <si>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</si>
  <si>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4"/>
  </si>
  <si>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</si>
  <si>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</si>
  <si>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</si>
  <si>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</si>
  <si>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</si>
  <si>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</si>
  <si>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</si>
  <si>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</si>
  <si>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</si>
  <si>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</si>
  <si>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</si>
  <si>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</si>
  <si>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</si>
  <si>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</si>
  <si>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</si>
  <si>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</si>
  <si>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</si>
  <si>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</si>
  <si>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</si>
  <si>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</si>
  <si>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</si>
  <si>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</si>
  <si>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</si>
  <si>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</si>
  <si>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</si>
  <si>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</si>
  <si>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</si>
  <si>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</si>
  <si>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</si>
  <si>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</si>
  <si>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</si>
  <si>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</si>
  <si>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</si>
  <si>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</si>
  <si>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</si>
  <si>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</si>
  <si>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</si>
  <si>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</si>
  <si>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</si>
  <si>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</si>
  <si>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</si>
  <si>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</si>
  <si>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</si>
  <si>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</si>
  <si>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</si>
  <si>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</si>
  <si>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</si>
  <si>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</si>
  <si>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</si>
  <si>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</si>
  <si>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</si>
  <si>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</si>
  <si>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</si>
  <si>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</si>
  <si>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</si>
  <si>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</si>
  <si>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</si>
  <si>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</si>
  <si>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</si>
  <si>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</si>
  <si>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</si>
  <si>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</si>
  <si>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</si>
  <si>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</si>
  <si>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</si>
  <si>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</si>
  <si>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</si>
  <si>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</si>
  <si>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</si>
  <si>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</si>
  <si>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</si>
  <si>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</si>
  <si>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</si>
  <si>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</si>
  <si>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</si>
  <si>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</si>
  <si>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</si>
  <si>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</si>
  <si>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</si>
  <si>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</si>
  <si>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</si>
  <si>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</si>
  <si>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</si>
  <si>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440001</t>
    <phoneticPr fontId="4"/>
  </si>
  <si>
    <t>大分県</t>
    <phoneticPr fontId="4"/>
  </si>
  <si>
    <t>ｵｵｲﾀｹﾝ</t>
    <phoneticPr fontId="4"/>
  </si>
  <si>
    <t>442011</t>
  </si>
  <si>
    <t>大分県</t>
  </si>
  <si>
    <t>大分市</t>
  </si>
  <si>
    <t>ｵｵｲﾀｹﾝ</t>
  </si>
  <si>
    <t>ｵｵｲﾀｼ</t>
  </si>
  <si>
    <t>442020</t>
  </si>
  <si>
    <t>別府市</t>
  </si>
  <si>
    <t>ﾍﾞｯﾌﾟｼ</t>
    <phoneticPr fontId="4"/>
  </si>
  <si>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</si>
  <si>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</si>
  <si>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</si>
  <si>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</si>
  <si>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</si>
  <si>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</si>
  <si>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</si>
  <si>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</si>
  <si>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</si>
  <si>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</si>
  <si>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</si>
  <si>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</si>
  <si>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</si>
  <si>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</si>
  <si>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</si>
  <si>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</si>
  <si>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</si>
  <si>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</si>
  <si>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</si>
  <si>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</si>
  <si>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</si>
  <si>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</si>
  <si>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</si>
  <si>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</si>
  <si>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</si>
  <si>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</si>
  <si>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</si>
  <si>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</si>
  <si>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</si>
  <si>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</si>
  <si>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</si>
  <si>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</si>
  <si>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</si>
  <si>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</si>
  <si>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</si>
  <si>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</si>
  <si>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</si>
  <si>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</si>
  <si>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</si>
  <si>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</si>
  <si>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</si>
  <si>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</si>
  <si>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</si>
  <si>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</si>
  <si>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</si>
  <si>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</si>
  <si>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</si>
  <si>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</si>
  <si>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450006</t>
    <phoneticPr fontId="4"/>
  </si>
  <si>
    <t>宮崎県</t>
    <phoneticPr fontId="4"/>
  </si>
  <si>
    <t>ﾐﾔｻﾞｷｹﾝ</t>
    <phoneticPr fontId="4"/>
  </si>
  <si>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</si>
  <si>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</si>
  <si>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</si>
  <si>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</si>
  <si>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</si>
  <si>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</si>
  <si>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</si>
  <si>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</si>
  <si>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</si>
  <si>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</si>
  <si>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</si>
  <si>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</si>
  <si>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</si>
  <si>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</si>
  <si>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</si>
  <si>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</si>
  <si>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</si>
  <si>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</si>
  <si>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</si>
  <si>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</si>
  <si>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</si>
  <si>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</si>
  <si>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</si>
  <si>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</si>
  <si>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</si>
  <si>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</si>
  <si>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</si>
  <si>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</si>
  <si>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</si>
  <si>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</si>
  <si>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</si>
  <si>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</si>
  <si>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</si>
  <si>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</si>
  <si>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</si>
  <si>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</si>
  <si>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</si>
  <si>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</si>
  <si>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</si>
  <si>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</si>
  <si>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</si>
  <si>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</si>
  <si>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</si>
  <si>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</si>
  <si>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</si>
  <si>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</si>
  <si>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</si>
  <si>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</si>
  <si>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</si>
  <si>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</si>
  <si>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</si>
  <si>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</si>
  <si>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</si>
  <si>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</si>
  <si>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</si>
  <si>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</si>
  <si>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</si>
  <si>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</si>
  <si>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</si>
  <si>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</si>
  <si>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</si>
  <si>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</si>
  <si>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</si>
  <si>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</si>
  <si>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</si>
  <si>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</si>
  <si>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</si>
  <si>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</si>
  <si>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</si>
  <si>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</si>
  <si>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</si>
  <si>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</si>
  <si>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</si>
  <si>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</si>
  <si>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</si>
  <si>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</si>
  <si>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</si>
  <si>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460001</t>
    <phoneticPr fontId="4"/>
  </si>
  <si>
    <t>鹿児島県</t>
    <phoneticPr fontId="4"/>
  </si>
  <si>
    <t>ｶｺﾞｼﾏｹﾝ</t>
    <phoneticPr fontId="4"/>
  </si>
  <si>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</si>
  <si>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</si>
  <si>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</si>
  <si>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</si>
  <si>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</si>
  <si>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</si>
  <si>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</si>
  <si>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</si>
  <si>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</si>
  <si>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</si>
  <si>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</si>
  <si>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</si>
  <si>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</si>
  <si>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</si>
  <si>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</si>
  <si>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</si>
  <si>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</si>
  <si>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</si>
  <si>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</si>
  <si>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</si>
  <si>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</si>
  <si>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</si>
  <si>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</si>
  <si>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</si>
  <si>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</si>
  <si>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</si>
  <si>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</si>
  <si>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</si>
  <si>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</si>
  <si>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</si>
  <si>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</si>
  <si>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</si>
  <si>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</si>
  <si>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</si>
  <si>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</si>
  <si>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</si>
  <si>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</si>
  <si>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</si>
  <si>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</si>
  <si>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</si>
  <si>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</si>
  <si>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</si>
  <si>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</si>
  <si>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</si>
  <si>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</si>
  <si>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</si>
  <si>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</si>
  <si>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</si>
  <si>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</si>
  <si>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</si>
  <si>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</si>
  <si>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</si>
  <si>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</si>
  <si>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</si>
  <si>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</si>
  <si>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</si>
  <si>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</si>
  <si>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</si>
  <si>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</si>
  <si>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</si>
  <si>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</si>
  <si>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</si>
  <si>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</si>
  <si>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</si>
  <si>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</si>
  <si>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</si>
  <si>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</si>
  <si>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</si>
  <si>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</si>
  <si>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</si>
  <si>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</si>
  <si>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</si>
  <si>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</si>
  <si>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</si>
  <si>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</si>
  <si>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</si>
  <si>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</si>
  <si>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</si>
  <si>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</si>
  <si>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</si>
  <si>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</si>
  <si>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</si>
  <si>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</si>
  <si>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</si>
  <si>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</si>
  <si>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</si>
  <si>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4"/>
  </si>
  <si>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</si>
  <si>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</si>
  <si>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</si>
  <si>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</si>
  <si>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</si>
  <si>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</si>
  <si>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</si>
  <si>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</si>
  <si>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</si>
  <si>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</si>
  <si>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</si>
  <si>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</si>
  <si>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</si>
  <si>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</si>
  <si>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</si>
  <si>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</si>
  <si>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</si>
  <si>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</si>
  <si>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</si>
  <si>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</si>
  <si>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</si>
  <si>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</si>
  <si>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</si>
  <si>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</si>
  <si>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</si>
  <si>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</si>
  <si>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</si>
  <si>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</si>
  <si>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</si>
  <si>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</si>
  <si>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</si>
  <si>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</si>
  <si>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</si>
  <si>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</si>
  <si>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</si>
  <si>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</si>
  <si>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</si>
  <si>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</si>
  <si>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</si>
  <si>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</si>
  <si>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</si>
  <si>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</si>
  <si>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470007</t>
    <phoneticPr fontId="4"/>
  </si>
  <si>
    <t>沖縄県</t>
    <phoneticPr fontId="4"/>
  </si>
  <si>
    <t>ｵｷﾅﾜｹﾝ</t>
    <phoneticPr fontId="4"/>
  </si>
  <si>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</si>
  <si>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</si>
  <si>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</si>
  <si>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</si>
  <si>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</si>
  <si>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</si>
  <si>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</si>
  <si>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</si>
  <si>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</si>
  <si>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</si>
  <si>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</si>
  <si>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</si>
  <si>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</si>
  <si>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</si>
  <si>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</si>
  <si>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</si>
  <si>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</si>
  <si>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</si>
  <si>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</si>
  <si>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</si>
  <si>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</si>
  <si>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</si>
  <si>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</si>
  <si>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</si>
  <si>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</si>
  <si>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</si>
  <si>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</si>
  <si>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</si>
  <si>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</si>
  <si>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</si>
  <si>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</si>
  <si>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</si>
  <si>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</si>
  <si>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</si>
  <si>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</si>
  <si>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</si>
  <si>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</si>
  <si>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</si>
  <si>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</si>
  <si>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</si>
  <si>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</si>
  <si>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</si>
  <si>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</si>
  <si>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</si>
  <si>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</si>
  <si>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</si>
  <si>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</si>
  <si>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</si>
  <si>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</si>
  <si>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</si>
  <si>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</si>
  <si>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</si>
  <si>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</si>
  <si>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</si>
  <si>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</si>
  <si>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</si>
  <si>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</si>
  <si>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</si>
  <si>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</si>
  <si>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</si>
  <si>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</si>
  <si>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</si>
  <si>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</si>
  <si>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</si>
  <si>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</si>
  <si>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</si>
  <si>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</si>
  <si>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</si>
  <si>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</si>
  <si>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</si>
  <si>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</si>
  <si>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</si>
  <si>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</si>
  <si>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</si>
  <si>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</si>
  <si>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</si>
  <si>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</si>
  <si>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</si>
  <si>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</si>
  <si>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</si>
  <si>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</si>
  <si>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</si>
  <si>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</si>
  <si>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</si>
  <si>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</si>
  <si>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</si>
  <si>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</si>
  <si>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</si>
  <si>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</si>
  <si>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</si>
  <si>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</si>
  <si>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</si>
  <si>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</si>
  <si>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</si>
  <si>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</si>
  <si>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</si>
  <si>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</si>
  <si>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</si>
  <si>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</si>
  <si>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</si>
  <si>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</si>
  <si>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</si>
  <si>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</si>
  <si>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</si>
  <si>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</si>
  <si>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</si>
  <si>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</si>
  <si>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</si>
  <si>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</si>
  <si>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</si>
  <si>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</si>
  <si>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</si>
  <si>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</si>
  <si>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</si>
  <si>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</si>
  <si>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</si>
  <si>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</si>
  <si>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</si>
  <si>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</si>
  <si>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</si>
  <si>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</si>
  <si>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</si>
  <si>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</si>
  <si>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</si>
  <si>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</si>
  <si>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自治体コード（都道府県）</t>
  </si>
  <si>
    <t>自治体コード(市町村)</t>
  </si>
  <si>
    <t>プログラム</t>
  </si>
  <si>
    <t>通知用プログラム</t>
  </si>
  <si>
    <t>事業期間（創造一般のみ）</t>
  </si>
  <si>
    <t>都道府県</t>
  </si>
  <si>
    <t>所属自治体</t>
  </si>
  <si>
    <t>申請者</t>
  </si>
  <si>
    <t>区分</t>
  </si>
  <si>
    <t>申請日</t>
  </si>
  <si>
    <t>申請文書番号</t>
  </si>
  <si>
    <t>実施者区分</t>
  </si>
  <si>
    <t>事業名称</t>
  </si>
  <si>
    <t>ジャンル</t>
  </si>
  <si>
    <t>会場</t>
  </si>
  <si>
    <t>実施時期</t>
  </si>
  <si>
    <t>予定公演数</t>
  </si>
  <si>
    <t>申請額</t>
  </si>
  <si>
    <t>（申請）対象事業経費額</t>
  </si>
  <si>
    <t>事業概要</t>
  </si>
  <si>
    <t>郵便番号</t>
  </si>
  <si>
    <t>住所</t>
  </si>
  <si>
    <t>担当者氏名</t>
  </si>
  <si>
    <t>電話番号</t>
  </si>
  <si>
    <t>メールアドレス</t>
  </si>
  <si>
    <t>事業実施者区分</t>
    <rPh sb="0" eb="2">
      <t>ジギョウ</t>
    </rPh>
    <rPh sb="2" eb="4">
      <t>ジッシ</t>
    </rPh>
    <rPh sb="4" eb="5">
      <t>シャ</t>
    </rPh>
    <rPh sb="5" eb="7">
      <t>クブン</t>
    </rPh>
    <phoneticPr fontId="4"/>
  </si>
  <si>
    <t>事業実施団体</t>
    <phoneticPr fontId="4"/>
  </si>
  <si>
    <t>申請団体代表者</t>
    <rPh sb="0" eb="2">
      <t>シンセイ</t>
    </rPh>
    <rPh sb="2" eb="4">
      <t>ダンタイ</t>
    </rPh>
    <rPh sb="4" eb="7">
      <t>ダイヒョウシャ</t>
    </rPh>
    <phoneticPr fontId="4"/>
  </si>
  <si>
    <t>担当部課</t>
    <rPh sb="3" eb="4">
      <t>カ</t>
    </rPh>
    <phoneticPr fontId="4"/>
  </si>
  <si>
    <t>担当者職名</t>
    <rPh sb="0" eb="3">
      <t>タントウシャ</t>
    </rPh>
    <rPh sb="3" eb="5">
      <t>ショクメイ</t>
    </rPh>
    <phoneticPr fontId="4"/>
  </si>
  <si>
    <t>事業実施団体代表者</t>
    <rPh sb="0" eb="2">
      <t>ジギョウ</t>
    </rPh>
    <rPh sb="2" eb="4">
      <t>ジッシ</t>
    </rPh>
    <rPh sb="4" eb="6">
      <t>ダンタイ</t>
    </rPh>
    <rPh sb="6" eb="9">
      <t>ダイヒョウシャ</t>
    </rPh>
    <phoneticPr fontId="4"/>
  </si>
  <si>
    <t>連携プログラム　事業概要</t>
    <rPh sb="8" eb="10">
      <t>ジギョウ</t>
    </rPh>
    <rPh sb="10" eb="12">
      <t>ガイヨウ</t>
    </rPh>
    <phoneticPr fontId="4"/>
  </si>
  <si>
    <t>助成申請</t>
    <rPh sb="0" eb="2">
      <t>ジョセイ</t>
    </rPh>
    <rPh sb="2" eb="4">
      <t>シンセイ</t>
    </rPh>
    <phoneticPr fontId="4"/>
  </si>
  <si>
    <t>※　２年目は前年度に連絡調整事業を実施した場合のみ該当</t>
    <phoneticPr fontId="4"/>
  </si>
  <si>
    <t>連携体制</t>
    <rPh sb="0" eb="2">
      <t>レンケイ</t>
    </rPh>
    <rPh sb="2" eb="4">
      <t>タイセイ</t>
    </rPh>
    <phoneticPr fontId="4"/>
  </si>
  <si>
    <t>幹事</t>
    <rPh sb="0" eb="2">
      <t>カンジ</t>
    </rPh>
    <phoneticPr fontId="4"/>
  </si>
  <si>
    <t>連携する他の団体名</t>
    <rPh sb="0" eb="2">
      <t>レンケイ</t>
    </rPh>
    <rPh sb="4" eb="5">
      <t>タ</t>
    </rPh>
    <rPh sb="6" eb="9">
      <t>ダンタイメイ</t>
    </rPh>
    <phoneticPr fontId="4"/>
  </si>
  <si>
    <t>担当者職氏名</t>
    <rPh sb="0" eb="2">
      <t>タントウ</t>
    </rPh>
    <rPh sb="2" eb="3">
      <t>シャ</t>
    </rPh>
    <rPh sb="3" eb="4">
      <t>ショク</t>
    </rPh>
    <rPh sb="4" eb="6">
      <t>シメイ</t>
    </rPh>
    <phoneticPr fontId="4"/>
  </si>
  <si>
    <t>担当部課名</t>
    <rPh sb="0" eb="4">
      <t>タントウブカ</t>
    </rPh>
    <rPh sb="4" eb="5">
      <t>メイ</t>
    </rPh>
    <phoneticPr fontId="4"/>
  </si>
  <si>
    <t>※　連携の幹事団体には、団体名の前に「○」を付けて下さい。</t>
    <rPh sb="5" eb="7">
      <t>カンジ</t>
    </rPh>
    <phoneticPr fontId="4"/>
  </si>
  <si>
    <t>連携する他の団体との関わり方</t>
    <rPh sb="0" eb="2">
      <t>レンケイ</t>
    </rPh>
    <rPh sb="4" eb="5">
      <t>タ</t>
    </rPh>
    <rPh sb="6" eb="8">
      <t>ダンタイ</t>
    </rPh>
    <rPh sb="10" eb="11">
      <t>カカ</t>
    </rPh>
    <rPh sb="13" eb="14">
      <t>カタ</t>
    </rPh>
    <phoneticPr fontId="4"/>
  </si>
  <si>
    <t>運営能力
向上効果</t>
    <rPh sb="0" eb="2">
      <t>ウンエイ</t>
    </rPh>
    <rPh sb="2" eb="4">
      <t>ノウリョク</t>
    </rPh>
    <rPh sb="5" eb="7">
      <t>コウジョウ</t>
    </rPh>
    <rPh sb="7" eb="9">
      <t>コウカ</t>
    </rPh>
    <phoneticPr fontId="4"/>
  </si>
  <si>
    <r>
      <t>※　連携することによる事業制作・運営能力の向上を</t>
    </r>
    <r>
      <rPr>
        <u/>
        <sz val="10"/>
        <color indexed="8"/>
        <rFont val="ＭＳ 明朝"/>
        <family val="1"/>
        <charset val="128"/>
      </rPr>
      <t>具体的に</t>
    </r>
    <r>
      <rPr>
        <sz val="10"/>
        <color indexed="8"/>
        <rFont val="ＭＳ 明朝"/>
        <family val="1"/>
        <charset val="128"/>
      </rPr>
      <t>記入して下さい。</t>
    </r>
    <rPh sb="2" eb="4">
      <t>レンケイ</t>
    </rPh>
    <rPh sb="24" eb="27">
      <t>グタイテキ</t>
    </rPh>
    <rPh sb="28" eb="30">
      <t>キニュウ</t>
    </rPh>
    <rPh sb="32" eb="33">
      <t>クダ</t>
    </rPh>
    <phoneticPr fontId="4"/>
  </si>
  <si>
    <t>経費節減
効果</t>
    <rPh sb="0" eb="2">
      <t>ケイヒ</t>
    </rPh>
    <rPh sb="2" eb="4">
      <t>セツゲン</t>
    </rPh>
    <rPh sb="5" eb="7">
      <t>コウカ</t>
    </rPh>
    <phoneticPr fontId="4"/>
  </si>
  <si>
    <r>
      <t>※　連携することによる経費節減を</t>
    </r>
    <r>
      <rPr>
        <u/>
        <sz val="10"/>
        <color indexed="8"/>
        <rFont val="ＭＳ 明朝"/>
        <family val="1"/>
        <charset val="128"/>
      </rPr>
      <t>具体的に</t>
    </r>
    <r>
      <rPr>
        <sz val="10"/>
        <color indexed="8"/>
        <rFont val="ＭＳ 明朝"/>
        <family val="1"/>
        <charset val="128"/>
      </rPr>
      <t>記入して下さい。</t>
    </r>
    <rPh sb="2" eb="4">
      <t>レンケイ</t>
    </rPh>
    <rPh sb="11" eb="13">
      <t>ケイヒ</t>
    </rPh>
    <rPh sb="13" eb="15">
      <t>セツゲン</t>
    </rPh>
    <rPh sb="16" eb="19">
      <t>グタイテキ</t>
    </rPh>
    <rPh sb="20" eb="22">
      <t>キニュウ</t>
    </rPh>
    <rPh sb="24" eb="25">
      <t>クダ</t>
    </rPh>
    <phoneticPr fontId="4"/>
  </si>
  <si>
    <r>
      <t>※　事業に含む内容の
　左欄に｢○｣を付けて
　下さい。</t>
    </r>
    <r>
      <rPr>
        <vertAlign val="superscript"/>
        <sz val="10"/>
        <rFont val="ＭＳ 明朝"/>
        <family val="1"/>
        <charset val="128"/>
      </rPr>
      <t>※１</t>
    </r>
    <phoneticPr fontId="4"/>
  </si>
  <si>
    <t>派遣型アウトリーチ（単発・集中型）</t>
    <phoneticPr fontId="4"/>
  </si>
  <si>
    <t>連携・協働型アウトリーチ</t>
    <phoneticPr fontId="4"/>
  </si>
  <si>
    <t>公募型ワークショップ</t>
    <rPh sb="0" eb="3">
      <t>コウボガタ</t>
    </rPh>
    <phoneticPr fontId="4"/>
  </si>
  <si>
    <t>１．申請事業において新たに企画し、制作実施する点</t>
    <phoneticPr fontId="4"/>
  </si>
  <si>
    <r>
      <t>２．事業実績　</t>
    </r>
    <r>
      <rPr>
        <sz val="9"/>
        <color indexed="8"/>
        <rFont val="ＭＳ 明朝"/>
        <family val="1"/>
        <charset val="128"/>
      </rPr>
      <t>※　地域創造から助成を受けたものを含めて、過去３か年分を記入して下さい。</t>
    </r>
    <phoneticPr fontId="4"/>
  </si>
  <si>
    <t>事業分野</t>
    <rPh sb="0" eb="2">
      <t>ジギョウ</t>
    </rPh>
    <rPh sb="2" eb="4">
      <t>ブンヤ</t>
    </rPh>
    <phoneticPr fontId="4"/>
  </si>
  <si>
    <t>※１　アウトリーチについては、地域創造／平成２０・２１年度調査研究事業「文化・芸術による地域政策に関する調査
　　研究」『新［アウトリーチのすすめ］』Ｐ１４、１５を参照のこと。</t>
    <phoneticPr fontId="4"/>
  </si>
  <si>
    <t>連携プログラム「連絡調整事業」　事業概要</t>
    <rPh sb="16" eb="18">
      <t>ジギョウ</t>
    </rPh>
    <rPh sb="18" eb="20">
      <t>ガイヨウ</t>
    </rPh>
    <phoneticPr fontId="4"/>
  </si>
  <si>
    <t>助成対象事業経費総額（千円）</t>
    <rPh sb="0" eb="2">
      <t>ジョセイ</t>
    </rPh>
    <rPh sb="2" eb="4">
      <t>タイショウ</t>
    </rPh>
    <rPh sb="4" eb="6">
      <t>ジギョウ</t>
    </rPh>
    <rPh sb="6" eb="8">
      <t>ケイヒ</t>
    </rPh>
    <rPh sb="8" eb="10">
      <t>ソウガク</t>
    </rPh>
    <rPh sb="11" eb="13">
      <t>センエン</t>
    </rPh>
    <phoneticPr fontId="4"/>
  </si>
  <si>
    <t>助成申請額（千円）</t>
    <rPh sb="0" eb="2">
      <t>ジョセイ</t>
    </rPh>
    <rPh sb="2" eb="4">
      <t>シンセイ</t>
    </rPh>
    <rPh sb="4" eb="5">
      <t>ガク</t>
    </rPh>
    <rPh sb="6" eb="8">
      <t>センエン</t>
    </rPh>
    <phoneticPr fontId="4"/>
  </si>
  <si>
    <t>連携する団体の関わり方</t>
    <rPh sb="0" eb="2">
      <t>レンケイ</t>
    </rPh>
    <rPh sb="4" eb="6">
      <t>ダンタイ</t>
    </rPh>
    <rPh sb="7" eb="8">
      <t>カカ</t>
    </rPh>
    <rPh sb="10" eb="11">
      <t>カタ</t>
    </rPh>
    <phoneticPr fontId="4"/>
  </si>
  <si>
    <r>
      <t>※　連携することによる事業制作・運営能力の向上を</t>
    </r>
    <r>
      <rPr>
        <u/>
        <sz val="10"/>
        <color indexed="8"/>
        <rFont val="ＭＳ 明朝"/>
        <family val="1"/>
        <charset val="128"/>
      </rPr>
      <t>具体的に</t>
    </r>
    <r>
      <rPr>
        <sz val="10"/>
        <color indexed="8"/>
        <rFont val="ＭＳ 明朝"/>
        <family val="1"/>
        <charset val="128"/>
      </rPr>
      <t>記入して下さい。</t>
    </r>
    <phoneticPr fontId="4"/>
  </si>
  <si>
    <t>実施準備のための企画調査・連絡調整等の
取り組み</t>
    <rPh sb="0" eb="2">
      <t>ジッシ</t>
    </rPh>
    <rPh sb="2" eb="4">
      <t>ジュンビ</t>
    </rPh>
    <rPh sb="8" eb="10">
      <t>キカク</t>
    </rPh>
    <rPh sb="10" eb="12">
      <t>チョウサ</t>
    </rPh>
    <rPh sb="13" eb="15">
      <t>レンラク</t>
    </rPh>
    <rPh sb="15" eb="17">
      <t>チョウセイ</t>
    </rPh>
    <rPh sb="17" eb="18">
      <t>ナド</t>
    </rPh>
    <rPh sb="20" eb="21">
      <t>ト</t>
    </rPh>
    <rPh sb="22" eb="23">
      <t>ク</t>
    </rPh>
    <phoneticPr fontId="4"/>
  </si>
  <si>
    <r>
      <t xml:space="preserve">２．事業実績 </t>
    </r>
    <r>
      <rPr>
        <sz val="10"/>
        <color indexed="8"/>
        <rFont val="ＭＳ 明朝"/>
        <family val="1"/>
        <charset val="128"/>
      </rPr>
      <t>※　地域創造から助成を受けたものを含めて、過去３か年分を記入して下さい。</t>
    </r>
    <phoneticPr fontId="4"/>
  </si>
  <si>
    <t>団体名</t>
    <rPh sb="0" eb="3">
      <t>ダンタイメイ</t>
    </rPh>
    <phoneticPr fontId="4"/>
  </si>
  <si>
    <t>連携</t>
    <rPh sb="0" eb="2">
      <t>レンケイ</t>
    </rPh>
    <phoneticPr fontId="4"/>
  </si>
  <si>
    <t>連携プログラム　助成対象事業経費の内訳(予定)</t>
    <rPh sb="0" eb="2">
      <t>レンケイ</t>
    </rPh>
    <phoneticPr fontId="4"/>
  </si>
  <si>
    <t>連絡調整事業</t>
    <rPh sb="0" eb="2">
      <t>レンラク</t>
    </rPh>
    <rPh sb="2" eb="4">
      <t>チョウセイ</t>
    </rPh>
    <rPh sb="4" eb="6">
      <t>ジギョウ</t>
    </rPh>
    <phoneticPr fontId="4"/>
  </si>
  <si>
    <t>※音楽、演劇・ダンス、伝統芸能、美術・工芸、その他のいずれかを記入</t>
    <rPh sb="1" eb="3">
      <t>オンガク</t>
    </rPh>
    <rPh sb="4" eb="6">
      <t>エンゲキ</t>
    </rPh>
    <rPh sb="11" eb="13">
      <t>デントウ</t>
    </rPh>
    <rPh sb="13" eb="15">
      <t>ゲイノウ</t>
    </rPh>
    <rPh sb="16" eb="18">
      <t>ビジュツ</t>
    </rPh>
    <rPh sb="19" eb="21">
      <t>コウゲイ</t>
    </rPh>
    <rPh sb="24" eb="25">
      <t>ホカ</t>
    </rPh>
    <rPh sb="31" eb="33">
      <t>キニュウ</t>
    </rPh>
    <phoneticPr fontId="4"/>
  </si>
  <si>
    <t>　年目</t>
  </si>
  <si>
    <t>自治体コード</t>
    <rPh sb="0" eb="3">
      <t>ジチタイ</t>
    </rPh>
    <phoneticPr fontId="4"/>
  </si>
  <si>
    <t>都道府県☑</t>
    <rPh sb="0" eb="4">
      <t>トドウフケン</t>
    </rPh>
    <phoneticPr fontId="4"/>
  </si>
  <si>
    <t>特別区、市町村
※都道府県は左と同じ値</t>
    <rPh sb="0" eb="3">
      <t>トクベツク</t>
    </rPh>
    <rPh sb="2" eb="3">
      <t>ク</t>
    </rPh>
    <rPh sb="4" eb="7">
      <t>シチョウソン</t>
    </rPh>
    <rPh sb="5" eb="7">
      <t>チョウソン</t>
    </rPh>
    <rPh sb="9" eb="13">
      <t>トドウフケン</t>
    </rPh>
    <rPh sb="14" eb="15">
      <t>ヒダリ</t>
    </rPh>
    <rPh sb="16" eb="17">
      <t>オナ</t>
    </rPh>
    <rPh sb="18" eb="19">
      <t>アタイ</t>
    </rPh>
    <phoneticPr fontId="4"/>
  </si>
  <si>
    <t>頭から３桁</t>
    <rPh sb="0" eb="1">
      <t>アタマ</t>
    </rPh>
    <rPh sb="4" eb="5">
      <t>ケタ</t>
    </rPh>
    <phoneticPr fontId="4"/>
  </si>
  <si>
    <t>特別区、市町村</t>
    <rPh sb="0" eb="3">
      <t>トクベツク</t>
    </rPh>
    <rPh sb="4" eb="7">
      <t>シチョウソン</t>
    </rPh>
    <rPh sb="5" eb="7">
      <t>チョウソン</t>
    </rPh>
    <phoneticPr fontId="4"/>
  </si>
  <si>
    <r>
      <t xml:space="preserve">←　該当する区分を
  </t>
    </r>
    <r>
      <rPr>
        <b/>
        <u/>
        <sz val="12"/>
        <color rgb="FFFF0000"/>
        <rFont val="ＭＳ ゴシック"/>
        <family val="3"/>
        <charset val="128"/>
      </rPr>
      <t>１つ</t>
    </r>
    <r>
      <rPr>
        <b/>
        <sz val="12"/>
        <color rgb="FFFF0000"/>
        <rFont val="ＭＳ ゴシック"/>
        <family val="3"/>
        <charset val="128"/>
      </rPr>
      <t>だけ選択して
  ください。</t>
    </r>
    <rPh sb="2" eb="4">
      <t>ガイトウ</t>
    </rPh>
    <rPh sb="6" eb="8">
      <t>クブン</t>
    </rPh>
    <rPh sb="16" eb="18">
      <t>センタク</t>
    </rPh>
    <phoneticPr fontId="4"/>
  </si>
  <si>
    <t>連携プログラム　申請概要書</t>
    <rPh sb="0" eb="2">
      <t>レンケイ</t>
    </rPh>
    <phoneticPr fontId="4"/>
  </si>
  <si>
    <t>※　詳細を後段「３」に記入して下さい。
　　申請者の(Ａ)＋事業実施者の(Ａ)＝後段
　「３」の(１)(２)(３)の合計</t>
    <rPh sb="11" eb="13">
      <t>キニュウ</t>
    </rPh>
    <phoneticPr fontId="4"/>
  </si>
  <si>
    <t>　別記様式１－２の「事業実施者」の「区分」が未入力です。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4"/>
  </si>
  <si>
    <t>(申請)公演設定入場料</t>
  </si>
  <si>
    <t>(申請)展覧会設定入場料</t>
  </si>
  <si>
    <t>(申請)参加料等収入</t>
  </si>
  <si>
    <t>2019.5.1現在</t>
    <rPh sb="8" eb="10">
      <t>ゲンザイ</t>
    </rPh>
    <phoneticPr fontId="4"/>
  </si>
  <si>
    <t>会場管理者</t>
    <rPh sb="0" eb="5">
      <t>カイジョウカンリシャ</t>
    </rPh>
    <phoneticPr fontId="4"/>
  </si>
  <si>
    <t>(申請)公演収容定数</t>
    <phoneticPr fontId="4"/>
  </si>
  <si>
    <t>(申請)公演設定席数</t>
  </si>
  <si>
    <t>(申請)公演入場見込席数</t>
  </si>
  <si>
    <t>(申請)公演入場料収入見込額</t>
  </si>
  <si>
    <t>(申請)展覧会入場見込数</t>
  </si>
  <si>
    <t>(申請)展覧会入場料収入見込額</t>
  </si>
  <si>
    <t>申請者が都道府県または都道府県に係る指定管理者、特定公益法人、実行委員会等である場合は✔</t>
    <rPh sb="33" eb="34">
      <t>イ</t>
    </rPh>
    <phoneticPr fontId="4"/>
  </si>
  <si>
    <t>連携団体全体の運営能力向上に効果が出る取り組み</t>
    <rPh sb="0" eb="4">
      <t>レンケイダンタイ</t>
    </rPh>
    <rPh sb="4" eb="6">
      <t>ゼンタイ</t>
    </rPh>
    <rPh sb="7" eb="11">
      <t>ウンエイノウリョク</t>
    </rPh>
    <rPh sb="11" eb="13">
      <t>コウジョウ</t>
    </rPh>
    <rPh sb="14" eb="16">
      <t>コウカ</t>
    </rPh>
    <rPh sb="17" eb="18">
      <t>デ</t>
    </rPh>
    <rPh sb="19" eb="20">
      <t>ト</t>
    </rPh>
    <rPh sb="21" eb="22">
      <t>ク</t>
    </rPh>
    <phoneticPr fontId="4"/>
  </si>
  <si>
    <t>令和８年度事業の予定規模</t>
    <rPh sb="0" eb="2">
      <t>レイワ</t>
    </rPh>
    <rPh sb="3" eb="5">
      <t>ネンド</t>
    </rPh>
    <rPh sb="5" eb="7">
      <t>ジギョウ</t>
    </rPh>
    <rPh sb="8" eb="10">
      <t>ヨテイ</t>
    </rPh>
    <rPh sb="10" eb="12">
      <t>キボ</t>
    </rPh>
    <phoneticPr fontId="4"/>
  </si>
  <si>
    <t>　入場料等収入合計（ (1) + (2) + (3)  ）</t>
    <rPh sb="7" eb="9">
      <t>ゴウケイ</t>
    </rPh>
    <phoneticPr fontId="4"/>
  </si>
  <si>
    <r>
      <t xml:space="preserve">令和９年度開催予定時期､日数､公演数等
</t>
    </r>
    <r>
      <rPr>
        <sz val="10"/>
        <rFont val="ＭＳ 明朝"/>
        <family val="1"/>
        <charset val="128"/>
      </rPr>
      <t>※　有料無料を明示
　すること。</t>
    </r>
    <rPh sb="0" eb="2">
      <t>レイワ</t>
    </rPh>
    <rPh sb="3" eb="5">
      <t>ネンド</t>
    </rPh>
    <rPh sb="18" eb="19">
      <t>トウ</t>
    </rPh>
    <rPh sb="25" eb="27">
      <t>ムリョウ</t>
    </rPh>
    <phoneticPr fontId="4"/>
  </si>
  <si>
    <t>令和９年度地域の文化・芸術活動助成事業　事業申請書</t>
    <rPh sb="0" eb="2">
      <t>レイワ</t>
    </rPh>
    <rPh sb="15" eb="17">
      <t>ジョセイ</t>
    </rPh>
    <rPh sb="20" eb="2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</si>
</sst>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F800]dddd\,\ mmmm\ dd\,\ yyyy"/>
  </numFmts>
  <fonts count="65">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4"/>
      <name val="ＭＳ ゴシック"/>
      <family val="3"/>
      <charset val="128"/>
    </font>
    <font>
      <u/>
      <sz val="12"/>
      <name val="ＭＳ ゴシック"/>
      <family val="3"/>
      <charset val="128"/>
    </font>
    <font>
      <sz val="9"/>
      <name val="ＭＳ 明朝"/>
      <family val="1"/>
      <charset val="128"/>
    </font>
    <font>
      <sz val="11"/>
      <name val="ＭＳ 明朝"/>
      <family val="1"/>
      <charset val="128"/>
    </font>
    <font>
      <sz val="10.5"/>
      <name val="ＭＳ 明朝"/>
      <family val="1"/>
      <charset val="128"/>
    </font>
    <font>
      <u/>
      <sz val="10.5"/>
      <name val="ＭＳ ゴシック"/>
      <family val="3"/>
      <charset val="128"/>
    </font>
    <font>
      <vertAlign val="superscript"/>
      <sz val="10.5"/>
      <name val="ＭＳ 明朝"/>
      <family val="1"/>
      <charset val="128"/>
    </font>
    <font>
      <sz val="10.5"/>
      <name val="ＭＳ ゴシック"/>
      <family val="3"/>
      <charset val="128"/>
    </font>
    <font>
      <b/>
      <u/>
      <sz val="10.5"/>
      <name val="ＭＳ ゴシック"/>
      <family val="3"/>
      <charset val="128"/>
    </font>
    <font>
      <b/>
      <sz val="12"/>
      <name val="ＭＳ ゴシック"/>
      <family val="3"/>
      <charset val="128"/>
    </font>
    <font>
      <sz val="16"/>
      <name val="ＭＳ ゴシック"/>
      <family val="3"/>
      <charset val="128"/>
    </font>
    <font>
      <u/>
      <sz val="11"/>
      <color indexed="12"/>
      <name val="ＭＳ Ｐゴシック"/>
      <family val="3"/>
      <charset val="128"/>
    </font>
    <font>
      <b/>
      <sz val="9"/>
      <color indexed="81"/>
      <name val="ＭＳ Ｐゴシック"/>
      <family val="3"/>
      <charset val="128"/>
    </font>
    <font>
      <b/>
      <sz val="10"/>
      <color indexed="81"/>
      <name val="ＭＳ Ｐゴシック"/>
      <family val="3"/>
      <charset val="128"/>
    </font>
    <font>
      <sz val="11"/>
      <color indexed="81"/>
      <name val="ＭＳ Ｐゴシック"/>
      <family val="3"/>
      <charset val="128"/>
    </font>
    <font>
      <sz val="12"/>
      <name val="ＭＳ Ｐ明朝"/>
      <family val="1"/>
      <charset val="128"/>
    </font>
    <font>
      <sz val="9"/>
      <color indexed="8"/>
      <name val="ＭＳ 明朝"/>
      <family val="1"/>
      <charset val="128"/>
    </font>
    <font>
      <b/>
      <sz val="11"/>
      <color indexed="81"/>
      <name val="ＭＳ Ｐゴシック"/>
      <family val="3"/>
      <charset val="128"/>
    </font>
    <font>
      <b/>
      <sz val="12"/>
      <color indexed="81"/>
      <name val="ＭＳ Ｐゴシック"/>
      <family val="3"/>
      <charset val="128"/>
    </font>
    <font>
      <sz val="12"/>
      <color indexed="81"/>
      <name val="ＭＳ Ｐゴシック"/>
      <family val="3"/>
      <charset val="128"/>
    </font>
    <font>
      <vertAlign val="superscript"/>
      <sz val="10"/>
      <name val="ＭＳ 明朝"/>
      <family val="1"/>
      <charset val="128"/>
    </font>
    <font>
      <b/>
      <u/>
      <sz val="12"/>
      <color indexed="81"/>
      <name val="ＭＳ Ｐゴシック"/>
      <family val="3"/>
      <charset val="128"/>
    </font>
    <font>
      <sz val="10"/>
      <color indexed="8"/>
      <name val="ＭＳ 明朝"/>
      <family val="1"/>
      <charset val="128"/>
    </font>
    <font>
      <sz val="10"/>
      <name val="ＭＳ Ｐゴシック"/>
      <family val="3"/>
      <charset val="128"/>
    </font>
    <font>
      <b/>
      <sz val="9.65"/>
      <color rgb="FF333333"/>
      <name val="ᥤꥪ"/>
      <family val="2"/>
    </font>
    <font>
      <sz val="11"/>
      <color theme="0"/>
      <name val="ＭＳ Ｐゴシック"/>
      <family val="3"/>
      <charset val="128"/>
    </font>
    <font>
      <sz val="12"/>
      <color theme="1"/>
      <name val="ＭＳ 明朝"/>
      <family val="1"/>
      <charset val="128"/>
    </font>
    <font>
      <sz val="16"/>
      <color theme="1"/>
      <name val="ＭＳ ゴシック"/>
      <family val="3"/>
      <charset val="128"/>
    </font>
    <font>
      <sz val="12"/>
      <color theme="0"/>
      <name val="ＭＳ 明朝"/>
      <family val="1"/>
      <charset val="128"/>
    </font>
    <font>
      <sz val="10"/>
      <color theme="1"/>
      <name val="ＭＳ Ｐ明朝"/>
      <family val="1"/>
      <charset val="128"/>
    </font>
    <font>
      <sz val="12"/>
      <color theme="1"/>
      <name val="ＭＳ ゴシック"/>
      <family val="3"/>
      <charset val="128"/>
    </font>
    <font>
      <sz val="10"/>
      <color theme="1"/>
      <name val="ＭＳ 明朝"/>
      <family val="1"/>
      <charset val="128"/>
    </font>
    <font>
      <sz val="9"/>
      <color rgb="FF000000"/>
      <name val="MS UI Gothic"/>
      <family val="3"/>
      <charset val="128"/>
    </font>
    <font>
      <u/>
      <sz val="11"/>
      <color indexed="81"/>
      <name val="ＭＳ Ｐゴシック"/>
      <family val="3"/>
      <charset val="128"/>
    </font>
    <font>
      <strike/>
      <sz val="12"/>
      <color rgb="FFFF0000"/>
      <name val="ＭＳ 明朝"/>
      <family val="1"/>
      <charset val="128"/>
    </font>
    <font>
      <sz val="12"/>
      <color rgb="FFFF0000"/>
      <name val="ＭＳ ゴシック"/>
      <family val="3"/>
      <charset val="128"/>
    </font>
    <font>
      <b/>
      <sz val="11"/>
      <color indexed="10"/>
      <name val="ＭＳ Ｐゴシック"/>
      <family val="3"/>
      <charset val="128"/>
    </font>
    <font>
      <sz val="11"/>
      <color indexed="81"/>
      <name val="MS P ゴシック"/>
      <family val="3"/>
      <charset val="128"/>
    </font>
    <font>
      <b/>
      <sz val="11"/>
      <color indexed="81"/>
      <name val="MS P ゴシック"/>
      <family val="3"/>
      <charset val="128"/>
    </font>
    <font>
      <sz val="11"/>
      <color theme="1"/>
      <name val="ＭＳ Ｐゴシック"/>
      <family val="3"/>
      <charset val="128"/>
      <scheme val="minor"/>
    </font>
    <font>
      <sz val="11"/>
      <color theme="1" tint="4.9989318521683403E-2"/>
      <name val="ＭＳ Ｐゴシック"/>
      <family val="3"/>
      <charset val="128"/>
    </font>
    <font>
      <sz val="8"/>
      <name val="ＭＳ 明朝"/>
      <family val="1"/>
      <charset val="128"/>
    </font>
    <font>
      <sz val="11"/>
      <color theme="1"/>
      <name val="ＭＳ Ｐゴシック"/>
      <family val="2"/>
      <scheme val="minor"/>
    </font>
    <font>
      <sz val="1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u/>
      <sz val="10"/>
      <color indexed="8"/>
      <name val="ＭＳ 明朝"/>
      <family val="1"/>
      <charset val="128"/>
    </font>
    <font>
      <sz val="14"/>
      <color theme="1"/>
      <name val="ＭＳ ゴシック"/>
      <family val="3"/>
      <charset val="128"/>
    </font>
    <font>
      <sz val="11"/>
      <color theme="1"/>
      <name val="ＭＳ 明朝"/>
      <family val="1"/>
      <charset val="128"/>
    </font>
    <font>
      <sz val="9"/>
      <color rgb="FF000000"/>
      <name val="Meiryo UI"/>
      <family val="3"/>
      <charset val="128"/>
    </font>
    <font>
      <sz val="9"/>
      <name val="ＭＳ Ｐゴシック"/>
      <family val="3"/>
      <charset val="128"/>
    </font>
    <font>
      <sz val="9"/>
      <color indexed="81"/>
      <name val="MS P ゴシック"/>
      <family val="3"/>
      <charset val="128"/>
    </font>
    <font>
      <sz val="6"/>
      <name val="ＭＳ 明朝"/>
      <family val="1"/>
      <charset val="128"/>
    </font>
    <font>
      <b/>
      <sz val="12"/>
      <color rgb="FFFF0000"/>
      <name val="ＭＳ ゴシック"/>
      <family val="3"/>
      <charset val="128"/>
    </font>
    <font>
      <b/>
      <u/>
      <sz val="12"/>
      <color rgb="FFFF0000"/>
      <name val="ＭＳ ゴシック"/>
      <family val="3"/>
      <charset val="128"/>
    </font>
    <font>
      <b/>
      <sz val="11"/>
      <color rgb="FFFF0000"/>
      <name val="ＭＳ ゴシック"/>
      <family val="3"/>
      <charset val="128"/>
    </font>
    <font>
      <b/>
      <sz val="11"/>
      <color indexed="10"/>
      <name val="MS P ゴシック"/>
      <family val="3"/>
      <charset val="128"/>
    </font>
    <font>
      <sz val="12"/>
      <color rgb="FFFF0000"/>
      <name val="ＭＳ 明朝"/>
      <family val="1"/>
      <charset val="128"/>
    </font>
  </fonts>
  <fills count="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CFFFF"/>
        <bgColor indexed="64"/>
      </patternFill>
    </fill>
  </fills>
  <borders count="201">
    <border>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ck">
        <color indexed="64"/>
      </bottom>
      <diagonal/>
    </border>
    <border>
      <left/>
      <right style="thick">
        <color indexed="64"/>
      </right>
      <top style="double">
        <color indexed="64"/>
      </top>
      <bottom style="thick">
        <color indexed="64"/>
      </bottom>
      <diagonal/>
    </border>
    <border>
      <left/>
      <right style="thick">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hair">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medium">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double">
        <color indexed="64"/>
      </top>
      <bottom style="thick">
        <color indexed="64"/>
      </bottom>
      <diagonal/>
    </border>
    <border>
      <left style="thin">
        <color indexed="64"/>
      </left>
      <right/>
      <top style="double">
        <color indexed="64"/>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ck">
        <color indexed="64"/>
      </left>
      <right/>
      <top style="double">
        <color indexed="64"/>
      </top>
      <bottom style="thick">
        <color indexed="64"/>
      </bottom>
      <diagonal/>
    </border>
    <border diagonalUp="1">
      <left style="thin">
        <color indexed="64"/>
      </left>
      <right style="thin">
        <color indexed="64"/>
      </right>
      <top style="double">
        <color indexed="64"/>
      </top>
      <bottom style="thick">
        <color indexed="64"/>
      </bottom>
      <diagonal style="thin">
        <color indexed="64"/>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double">
        <color indexed="64"/>
      </top>
      <bottom style="thick">
        <color indexed="64"/>
      </bottom>
      <diagonal/>
    </border>
    <border>
      <left style="thin">
        <color indexed="64"/>
      </left>
      <right style="thick">
        <color indexed="64"/>
      </right>
      <top style="thick">
        <color indexed="64"/>
      </top>
      <bottom style="medium">
        <color indexed="64"/>
      </bottom>
      <diagonal/>
    </border>
    <border diagonalUp="1">
      <left style="thin">
        <color indexed="64"/>
      </left>
      <right/>
      <top style="double">
        <color indexed="64"/>
      </top>
      <bottom style="thick">
        <color indexed="64"/>
      </bottom>
      <diagonal style="thin">
        <color indexed="64"/>
      </diagonal>
    </border>
    <border diagonalUp="1">
      <left/>
      <right/>
      <top style="double">
        <color indexed="64"/>
      </top>
      <bottom style="thick">
        <color indexed="64"/>
      </bottom>
      <diagonal style="thin">
        <color indexed="64"/>
      </diagonal>
    </border>
    <border diagonalUp="1">
      <left/>
      <right style="thin">
        <color indexed="64"/>
      </right>
      <top style="double">
        <color indexed="64"/>
      </top>
      <bottom style="thick">
        <color indexed="64"/>
      </bottom>
      <diagonal style="thin">
        <color indexed="64"/>
      </diagonal>
    </border>
    <border>
      <left/>
      <right style="thin">
        <color indexed="64"/>
      </right>
      <top style="medium">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hair">
        <color indexed="64"/>
      </top>
      <bottom style="double">
        <color indexed="64"/>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diagonal/>
    </border>
    <border>
      <left/>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style="medium">
        <color indexed="64"/>
      </bottom>
      <diagonal/>
    </border>
    <border>
      <left style="thick">
        <color indexed="64"/>
      </left>
      <right style="hair">
        <color indexed="64"/>
      </right>
      <top style="thin">
        <color indexed="64"/>
      </top>
      <bottom/>
      <diagonal/>
    </border>
    <border>
      <left style="thick">
        <color indexed="64"/>
      </left>
      <right style="hair">
        <color indexed="64"/>
      </right>
      <top/>
      <bottom style="double">
        <color indexed="64"/>
      </bottom>
      <diagonal/>
    </border>
    <border>
      <left style="thin">
        <color indexed="64"/>
      </left>
      <right style="thick">
        <color indexed="64"/>
      </right>
      <top style="hair">
        <color indexed="64"/>
      </top>
      <bottom style="double">
        <color indexed="64"/>
      </bottom>
      <diagonal/>
    </border>
    <border>
      <left style="thin">
        <color indexed="64"/>
      </left>
      <right style="thick">
        <color indexed="64"/>
      </right>
      <top style="thin">
        <color indexed="64"/>
      </top>
      <bottom style="hair">
        <color indexed="64"/>
      </bottom>
      <diagonal/>
    </border>
    <border>
      <left style="medium">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thin">
        <color indexed="64"/>
      </left>
      <right style="medium">
        <color indexed="64"/>
      </right>
      <top style="thin">
        <color indexed="64"/>
      </top>
      <bottom style="double">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ck">
        <color indexed="64"/>
      </right>
      <top style="thin">
        <color indexed="64"/>
      </top>
      <bottom style="double">
        <color indexed="64"/>
      </bottom>
      <diagonal style="thin">
        <color indexed="64"/>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right/>
      <top style="thin">
        <color indexed="64"/>
      </top>
      <bottom style="double">
        <color indexed="64"/>
      </bottom>
      <diagonal style="thin">
        <color indexed="64"/>
      </diagonal>
    </border>
    <border diagonalUp="1">
      <left/>
      <right style="thick">
        <color indexed="64"/>
      </right>
      <top style="thin">
        <color indexed="64"/>
      </top>
      <bottom style="double">
        <color indexed="64"/>
      </bottom>
      <diagonal style="thin">
        <color indexed="64"/>
      </diagonal>
    </border>
    <border>
      <left style="thick">
        <color indexed="64"/>
      </left>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hair">
        <color indexed="64"/>
      </right>
      <top/>
      <bottom style="medium">
        <color indexed="64"/>
      </bottom>
      <diagonal/>
    </border>
  </borders>
  <cellStyleXfs count="6">
    <xf numFmtId="0" fontId="0" fillId="0" borderId="0">
      <alignment vertical="center"/>
    </xf>
    <xf numFmtId="0" fontId="18"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46" fillId="0" borderId="0">
      <alignment vertical="center"/>
    </xf>
    <xf numFmtId="0" fontId="1" fillId="0" borderId="0"/>
    <xf numFmtId="0" fontId="49" fillId="0" borderId="0"/>
  </cellStyleXfs>
  <cellXfs count="715">
    <xf numFmtId="0" fontId="0" fillId="0" borderId="0" xfId="0">
      <alignment vertical="center"/>
    </xf>
    <xf numFmtId="0" fontId="3" fillId="0" borderId="1" xfId="0" applyFont="1" applyBorder="1" applyAlignment="1">
      <alignment horizontal="justify" vertical="center" wrapText="1"/>
    </xf>
    <xf numFmtId="0" fontId="7" fillId="0" borderId="0" xfId="0" applyFont="1" applyAlignment="1">
      <alignment horizontal="justify" vertical="center"/>
    </xf>
    <xf numFmtId="0" fontId="3" fillId="0" borderId="2" xfId="0" applyFont="1" applyBorder="1" applyAlignment="1">
      <alignment horizontal="justify" vertical="center" wrapText="1"/>
    </xf>
    <xf numFmtId="0" fontId="0" fillId="0" borderId="0" xfId="0" applyAlignment="1">
      <alignment vertical="top"/>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9" xfId="0" applyFont="1" applyBorder="1" applyAlignment="1">
      <alignment horizontal="right" vertical="center" wrapText="1"/>
    </xf>
    <xf numFmtId="0" fontId="3" fillId="0" borderId="10" xfId="0" applyFont="1" applyBorder="1" applyAlignment="1">
      <alignment horizontal="right" vertical="center" wrapText="1"/>
    </xf>
    <xf numFmtId="0" fontId="16" fillId="0" borderId="0" xfId="0" applyFont="1" applyAlignment="1">
      <alignment vertical="center" wrapText="1"/>
    </xf>
    <xf numFmtId="0" fontId="3" fillId="0" borderId="15"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0" fillId="0" borderId="0" xfId="0" applyAlignment="1">
      <alignment vertical="center" shrinkToFit="1"/>
    </xf>
    <xf numFmtId="0" fontId="0" fillId="0" borderId="0" xfId="0" applyAlignment="1">
      <alignment vertical="top" shrinkToFit="1"/>
    </xf>
    <xf numFmtId="0" fontId="0" fillId="0" borderId="17" xfId="0" applyBorder="1" applyAlignment="1">
      <alignment vertical="center" shrinkToFit="1"/>
    </xf>
    <xf numFmtId="0" fontId="0" fillId="0" borderId="17" xfId="0" applyBorder="1">
      <alignment vertical="center"/>
    </xf>
    <xf numFmtId="0" fontId="3" fillId="0" borderId="0" xfId="0" applyFont="1">
      <alignment vertical="center"/>
    </xf>
    <xf numFmtId="0" fontId="2" fillId="0" borderId="0" xfId="0" applyFont="1" applyAlignment="1">
      <alignment horizontal="right" vertical="top"/>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38" fontId="0" fillId="0" borderId="0" xfId="2" applyFont="1">
      <alignment vertical="center"/>
    </xf>
    <xf numFmtId="38" fontId="8" fillId="0" borderId="0" xfId="2" applyFont="1" applyAlignment="1">
      <alignment horizontal="justify" vertical="center"/>
    </xf>
    <xf numFmtId="0" fontId="31" fillId="0" borderId="0" xfId="0" applyFont="1">
      <alignment vertical="center"/>
    </xf>
    <xf numFmtId="38" fontId="32" fillId="0" borderId="0" xfId="2" applyFont="1" applyProtection="1">
      <alignment vertical="center"/>
    </xf>
    <xf numFmtId="38" fontId="32" fillId="0" borderId="0" xfId="2" applyFont="1" applyBorder="1" applyProtection="1">
      <alignment vertical="center"/>
    </xf>
    <xf numFmtId="178" fontId="32" fillId="0" borderId="0" xfId="0" applyNumberFormat="1" applyFont="1" applyAlignment="1">
      <alignment vertical="top"/>
    </xf>
    <xf numFmtId="38" fontId="0" fillId="0" borderId="0" xfId="2" applyFont="1" applyAlignment="1">
      <alignment vertical="top"/>
    </xf>
    <xf numFmtId="38" fontId="32" fillId="0" borderId="0" xfId="2" applyFont="1">
      <alignment vertical="center"/>
    </xf>
    <xf numFmtId="38" fontId="35" fillId="0" borderId="0" xfId="2" applyFont="1" applyBorder="1" applyAlignment="1" applyProtection="1">
      <alignment horizontal="right" vertical="center" shrinkToFit="1"/>
    </xf>
    <xf numFmtId="38" fontId="32" fillId="0" borderId="0" xfId="0" applyNumberFormat="1" applyFont="1">
      <alignment vertical="center"/>
    </xf>
    <xf numFmtId="0" fontId="32" fillId="0" borderId="0" xfId="0" applyFont="1">
      <alignment vertical="center"/>
    </xf>
    <xf numFmtId="0" fontId="32" fillId="0" borderId="0" xfId="0" applyFont="1" applyAlignment="1">
      <alignment vertical="top"/>
    </xf>
    <xf numFmtId="0" fontId="3" fillId="0" borderId="37" xfId="0" applyFont="1" applyBorder="1" applyAlignment="1" applyProtection="1">
      <alignment horizontal="center" vertical="center"/>
      <protection locked="0"/>
    </xf>
    <xf numFmtId="178" fontId="3" fillId="0" borderId="42" xfId="2" applyNumberFormat="1" applyFont="1" applyBorder="1" applyAlignment="1">
      <alignment horizontal="right" vertical="center" shrinkToFit="1"/>
    </xf>
    <xf numFmtId="178" fontId="3" fillId="0" borderId="38" xfId="2" applyNumberFormat="1" applyFont="1" applyBorder="1" applyAlignment="1">
      <alignment horizontal="right" vertical="center" shrinkToFit="1"/>
    </xf>
    <xf numFmtId="178" fontId="3" fillId="0" borderId="43" xfId="2" applyNumberFormat="1" applyFont="1" applyBorder="1" applyAlignment="1">
      <alignment horizontal="right" vertical="center" shrinkToFit="1"/>
    </xf>
    <xf numFmtId="0" fontId="3" fillId="0" borderId="0" xfId="0" applyFont="1" applyAlignment="1">
      <alignment vertical="center" wrapText="1"/>
    </xf>
    <xf numFmtId="0" fontId="3" fillId="0" borderId="46" xfId="0" applyFont="1" applyBorder="1" applyAlignment="1" applyProtection="1">
      <alignment horizontal="center" vertical="center"/>
      <protection locked="0"/>
    </xf>
    <xf numFmtId="49" fontId="46" fillId="2" borderId="17" xfId="3" applyNumberFormat="1" applyFill="1" applyBorder="1">
      <alignment vertical="center"/>
    </xf>
    <xf numFmtId="49" fontId="46" fillId="2" borderId="17" xfId="3" applyNumberFormat="1" applyFill="1" applyBorder="1" applyAlignment="1">
      <alignment vertical="center" wrapText="1"/>
    </xf>
    <xf numFmtId="0" fontId="46" fillId="0" borderId="0" xfId="3">
      <alignment vertical="center"/>
    </xf>
    <xf numFmtId="49" fontId="47" fillId="3" borderId="17" xfId="4" applyNumberFormat="1" applyFont="1" applyFill="1" applyBorder="1" applyAlignment="1">
      <alignment vertical="center"/>
    </xf>
    <xf numFmtId="0" fontId="46" fillId="3" borderId="17" xfId="3" applyFill="1" applyBorder="1">
      <alignment vertical="center"/>
    </xf>
    <xf numFmtId="49" fontId="46" fillId="3" borderId="17" xfId="3" applyNumberFormat="1" applyFill="1" applyBorder="1">
      <alignment vertical="center"/>
    </xf>
    <xf numFmtId="49" fontId="46" fillId="0" borderId="17" xfId="3" applyNumberFormat="1" applyBorder="1">
      <alignment vertical="center"/>
    </xf>
    <xf numFmtId="0" fontId="46" fillId="0" borderId="48" xfId="3" applyBorder="1">
      <alignment vertical="center"/>
    </xf>
    <xf numFmtId="49" fontId="46" fillId="0" borderId="0" xfId="3" applyNumberFormat="1">
      <alignment vertical="center"/>
    </xf>
    <xf numFmtId="0" fontId="49" fillId="0" borderId="0" xfId="5"/>
    <xf numFmtId="0" fontId="49" fillId="4" borderId="0" xfId="5" applyFill="1"/>
    <xf numFmtId="178" fontId="49" fillId="4" borderId="0" xfId="5" applyNumberFormat="1" applyFill="1"/>
    <xf numFmtId="49" fontId="49" fillId="4" borderId="0" xfId="5" applyNumberFormat="1" applyFill="1" applyAlignment="1">
      <alignment horizontal="right"/>
    </xf>
    <xf numFmtId="0" fontId="33" fillId="0" borderId="7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 fillId="0" borderId="38" xfId="0" applyFont="1" applyBorder="1" applyAlignment="1">
      <alignment horizontal="center" vertical="center"/>
    </xf>
    <xf numFmtId="0" fontId="33" fillId="0" borderId="84" xfId="0" applyFont="1" applyBorder="1" applyAlignment="1" applyProtection="1">
      <alignment horizontal="center" vertical="center"/>
      <protection locked="0"/>
    </xf>
    <xf numFmtId="0" fontId="33" fillId="0" borderId="29" xfId="0" applyFont="1" applyBorder="1" applyAlignment="1">
      <alignment horizontal="center" vertical="center"/>
    </xf>
    <xf numFmtId="0" fontId="50" fillId="0" borderId="0" xfId="5" applyFont="1"/>
    <xf numFmtId="0" fontId="51" fillId="0" borderId="0" xfId="0" applyFont="1">
      <alignment vertical="center"/>
    </xf>
    <xf numFmtId="0" fontId="37" fillId="0" borderId="191" xfId="0" applyFont="1" applyBorder="1" applyAlignment="1">
      <alignment horizontal="center" vertical="center"/>
    </xf>
    <xf numFmtId="0" fontId="52" fillId="0" borderId="0" xfId="0" applyFont="1" applyAlignment="1">
      <alignment horizontal="center" vertical="center"/>
    </xf>
    <xf numFmtId="0" fontId="33" fillId="0" borderId="105" xfId="0" applyFont="1" applyBorder="1" applyAlignment="1">
      <alignment horizontal="center" vertical="center" wrapText="1"/>
    </xf>
    <xf numFmtId="0" fontId="52" fillId="0" borderId="0" xfId="0" applyFont="1">
      <alignment vertical="center"/>
    </xf>
    <xf numFmtId="0" fontId="33" fillId="0" borderId="29" xfId="0" applyFont="1" applyBorder="1" applyAlignment="1">
      <alignment horizontal="center" vertical="center" shrinkToFit="1"/>
    </xf>
    <xf numFmtId="0" fontId="33" fillId="0" borderId="192" xfId="0" applyFont="1" applyBorder="1" applyAlignment="1" applyProtection="1">
      <alignment horizontal="center" vertical="center"/>
      <protection locked="0"/>
    </xf>
    <xf numFmtId="0" fontId="33" fillId="0" borderId="195" xfId="0" applyFont="1" applyBorder="1" applyAlignment="1" applyProtection="1">
      <alignment horizontal="center" vertical="center"/>
      <protection locked="0"/>
    </xf>
    <xf numFmtId="0" fontId="37" fillId="0" borderId="0" xfId="0" applyFont="1" applyAlignment="1">
      <alignment horizontal="left" vertical="center"/>
    </xf>
    <xf numFmtId="49" fontId="33" fillId="0" borderId="105" xfId="0" applyNumberFormat="1" applyFont="1" applyBorder="1" applyAlignment="1">
      <alignment horizontal="center" vertical="center" shrinkToFit="1"/>
    </xf>
    <xf numFmtId="177" fontId="33" fillId="0" borderId="105" xfId="0" applyNumberFormat="1" applyFont="1" applyBorder="1" applyAlignment="1" applyProtection="1">
      <alignment horizontal="right" vertical="center"/>
      <protection locked="0"/>
    </xf>
    <xf numFmtId="0" fontId="38" fillId="0" borderId="0" xfId="0" applyFont="1" applyAlignment="1">
      <alignment horizontal="left" vertical="center" wrapText="1"/>
    </xf>
    <xf numFmtId="0" fontId="33" fillId="0" borderId="68" xfId="0" applyFont="1" applyBorder="1" applyAlignment="1">
      <alignment horizontal="center" vertical="center"/>
    </xf>
    <xf numFmtId="49" fontId="33" fillId="0" borderId="0" xfId="0" applyNumberFormat="1" applyFont="1">
      <alignment vertical="center"/>
    </xf>
    <xf numFmtId="49" fontId="52" fillId="0" borderId="0" xfId="0" applyNumberFormat="1" applyFont="1">
      <alignment vertical="center"/>
    </xf>
    <xf numFmtId="0" fontId="3" fillId="0" borderId="157" xfId="0" applyFont="1" applyBorder="1" applyAlignment="1">
      <alignment horizontal="center" vertical="center"/>
    </xf>
    <xf numFmtId="0" fontId="33" fillId="0" borderId="17" xfId="0" applyFont="1" applyBorder="1" applyAlignment="1">
      <alignment horizontal="center" vertical="center" shrinkToFit="1"/>
    </xf>
    <xf numFmtId="0" fontId="33" fillId="0" borderId="69" xfId="0" applyFont="1" applyBorder="1" applyAlignment="1" applyProtection="1">
      <alignment horizontal="center" vertical="center"/>
      <protection locked="0"/>
    </xf>
    <xf numFmtId="0" fontId="33" fillId="0" borderId="17" xfId="0" applyFont="1" applyBorder="1" applyAlignment="1" applyProtection="1">
      <alignment horizontal="center" vertical="center"/>
      <protection locked="0"/>
    </xf>
    <xf numFmtId="0" fontId="33" fillId="0" borderId="83" xfId="0" applyFont="1" applyBorder="1" applyAlignment="1" applyProtection="1">
      <alignment horizontal="center" vertical="center"/>
      <protection locked="0"/>
    </xf>
    <xf numFmtId="0" fontId="33" fillId="0" borderId="160" xfId="0" applyFont="1" applyBorder="1" applyAlignment="1" applyProtection="1">
      <alignment horizontal="center" vertical="center"/>
      <protection locked="0"/>
    </xf>
    <xf numFmtId="0" fontId="51" fillId="0" borderId="17" xfId="0" applyFont="1" applyBorder="1">
      <alignment vertical="center"/>
    </xf>
    <xf numFmtId="0" fontId="52" fillId="0" borderId="17" xfId="0" applyFont="1" applyBorder="1" applyAlignment="1">
      <alignment horizontal="center" vertical="center"/>
    </xf>
    <xf numFmtId="0" fontId="3" fillId="0" borderId="0" xfId="0" applyFont="1" applyProtection="1">
      <alignment vertical="center"/>
      <protection locked="0"/>
    </xf>
    <xf numFmtId="176" fontId="3" fillId="0" borderId="0" xfId="0" applyNumberFormat="1" applyFont="1" applyProtection="1">
      <alignment vertical="center"/>
      <protection locked="0"/>
    </xf>
    <xf numFmtId="0" fontId="0" fillId="0" borderId="17" xfId="0" applyBorder="1" applyAlignment="1" applyProtection="1">
      <alignment vertical="center" shrinkToFit="1"/>
      <protection locked="0"/>
    </xf>
    <xf numFmtId="0" fontId="57" fillId="0" borderId="17" xfId="0" applyFont="1" applyBorder="1" applyAlignment="1" applyProtection="1">
      <alignment vertical="center" wrapText="1" shrinkToFit="1"/>
      <protection locked="0"/>
    </xf>
    <xf numFmtId="0" fontId="3" fillId="0" borderId="50"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3" fillId="0" borderId="17" xfId="0" applyFont="1" applyBorder="1" applyProtection="1">
      <alignment vertical="center"/>
      <protection locked="0"/>
    </xf>
    <xf numFmtId="0" fontId="3" fillId="0" borderId="11" xfId="0" applyFont="1" applyBorder="1">
      <alignment vertical="center"/>
    </xf>
    <xf numFmtId="0" fontId="2" fillId="0" borderId="22" xfId="0" applyFont="1" applyBorder="1" applyAlignment="1">
      <alignment vertical="center" wrapText="1"/>
    </xf>
    <xf numFmtId="178" fontId="3" fillId="0" borderId="30" xfId="0" applyNumberFormat="1" applyFont="1" applyBorder="1" applyAlignment="1" applyProtection="1">
      <alignment horizontal="right" vertical="center" shrinkToFit="1"/>
      <protection locked="0"/>
    </xf>
    <xf numFmtId="178" fontId="3" fillId="0" borderId="29"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178" fontId="3" fillId="0" borderId="31" xfId="0" applyNumberFormat="1" applyFont="1" applyBorder="1" applyAlignment="1" applyProtection="1">
      <alignment horizontal="right" vertical="center" shrinkToFit="1"/>
      <protection locked="0"/>
    </xf>
    <xf numFmtId="0" fontId="2" fillId="0" borderId="0" xfId="0" applyFont="1" applyAlignment="1">
      <alignment horizontal="justify" vertical="center"/>
    </xf>
    <xf numFmtId="178" fontId="3" fillId="0" borderId="44" xfId="0" applyNumberFormat="1" applyFont="1" applyBorder="1" applyAlignment="1">
      <alignment horizontal="right" vertical="center" shrinkToFit="1"/>
    </xf>
    <xf numFmtId="0" fontId="2" fillId="0" borderId="0" xfId="0" applyFont="1" applyAlignment="1">
      <alignment vertical="center" wrapText="1"/>
    </xf>
    <xf numFmtId="0" fontId="5" fillId="0" borderId="17" xfId="0" applyFont="1" applyBorder="1" applyAlignment="1">
      <alignment horizontal="center" vertical="center" wrapText="1"/>
    </xf>
    <xf numFmtId="0" fontId="5" fillId="0" borderId="192" xfId="0" applyFont="1" applyBorder="1" applyAlignment="1">
      <alignment horizontal="center" vertical="center" wrapText="1"/>
    </xf>
    <xf numFmtId="0" fontId="3" fillId="0" borderId="17" xfId="0" applyFont="1" applyBorder="1" applyAlignment="1">
      <alignment horizontal="center" vertical="center"/>
    </xf>
    <xf numFmtId="0" fontId="3" fillId="0" borderId="192" xfId="0" applyFont="1" applyBorder="1" applyAlignment="1">
      <alignment horizontal="center" vertical="center"/>
    </xf>
    <xf numFmtId="0" fontId="5" fillId="0" borderId="29" xfId="0" applyFont="1" applyBorder="1" applyAlignment="1">
      <alignment horizontal="center" vertical="center" wrapText="1"/>
    </xf>
    <xf numFmtId="0" fontId="59" fillId="0" borderId="196" xfId="0" applyFont="1" applyBorder="1" applyAlignment="1">
      <alignment horizontal="center" vertical="center" wrapText="1"/>
    </xf>
    <xf numFmtId="0" fontId="48" fillId="0" borderId="197" xfId="0" applyFont="1" applyBorder="1" applyAlignment="1">
      <alignment horizontal="center" vertical="center" wrapText="1"/>
    </xf>
    <xf numFmtId="0" fontId="3" fillId="0" borderId="17" xfId="0" applyFont="1" applyBorder="1">
      <alignment vertical="center"/>
    </xf>
    <xf numFmtId="0" fontId="3" fillId="0" borderId="29" xfId="0" applyFont="1" applyBorder="1">
      <alignment vertical="center"/>
    </xf>
    <xf numFmtId="0" fontId="3" fillId="0" borderId="198" xfId="0" applyFont="1" applyBorder="1">
      <alignment vertical="center"/>
    </xf>
    <xf numFmtId="0" fontId="3" fillId="0" borderId="199" xfId="0" applyFont="1" applyBorder="1">
      <alignment vertical="center"/>
    </xf>
    <xf numFmtId="0" fontId="59" fillId="0" borderId="0" xfId="0" applyFont="1" applyAlignment="1">
      <alignment vertical="center" wrapText="1"/>
    </xf>
    <xf numFmtId="0" fontId="3" fillId="0" borderId="189" xfId="0" applyFont="1" applyBorder="1">
      <alignment vertical="center"/>
    </xf>
    <xf numFmtId="0" fontId="3" fillId="0" borderId="185" xfId="0" applyFont="1" applyBorder="1">
      <alignment vertical="center"/>
    </xf>
    <xf numFmtId="0" fontId="3" fillId="0" borderId="186" xfId="0" applyFont="1" applyBorder="1">
      <alignment vertical="center"/>
    </xf>
    <xf numFmtId="0" fontId="3" fillId="0" borderId="13" xfId="0" applyFont="1" applyBorder="1" applyAlignment="1">
      <alignment vertical="center" shrinkToFit="1"/>
    </xf>
    <xf numFmtId="0" fontId="3" fillId="0" borderId="12" xfId="0" applyFont="1" applyBorder="1" applyAlignment="1">
      <alignment vertical="center" shrinkToFit="1"/>
    </xf>
    <xf numFmtId="0" fontId="3" fillId="0" borderId="17" xfId="0" applyFont="1" applyBorder="1" applyAlignment="1">
      <alignment vertical="center" shrinkToFit="1"/>
    </xf>
    <xf numFmtId="0" fontId="2" fillId="0" borderId="14" xfId="0" applyFont="1" applyBorder="1" applyAlignment="1">
      <alignment vertical="center" wrapText="1"/>
    </xf>
    <xf numFmtId="0" fontId="2" fillId="0" borderId="191" xfId="0" applyFont="1" applyBorder="1" applyAlignment="1">
      <alignment vertical="center" wrapText="1"/>
    </xf>
    <xf numFmtId="0" fontId="5" fillId="0" borderId="45" xfId="0" applyFont="1" applyBorder="1" applyAlignment="1">
      <alignment horizontal="center" vertical="center" wrapText="1"/>
    </xf>
    <xf numFmtId="0" fontId="30" fillId="0" borderId="26" xfId="0" applyFont="1" applyBorder="1" applyAlignment="1">
      <alignment horizontal="center" vertical="center" wrapText="1"/>
    </xf>
    <xf numFmtId="0" fontId="3" fillId="0" borderId="51" xfId="0" applyFont="1" applyBorder="1" applyAlignment="1">
      <alignment vertical="center" shrinkToFit="1"/>
    </xf>
    <xf numFmtId="0" fontId="5" fillId="0" borderId="51"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52" xfId="0" applyFont="1" applyBorder="1" applyAlignment="1">
      <alignment horizontal="center" vertical="center" shrinkToFit="1"/>
    </xf>
    <xf numFmtId="0" fontId="3" fillId="0" borderId="38" xfId="0" applyFont="1" applyBorder="1">
      <alignment vertical="center"/>
    </xf>
    <xf numFmtId="0" fontId="3" fillId="0" borderId="36" xfId="0" applyFont="1" applyBorder="1">
      <alignment vertical="center"/>
    </xf>
    <xf numFmtId="0" fontId="3" fillId="0" borderId="54" xfId="0" applyFont="1" applyBorder="1">
      <alignment vertical="center"/>
    </xf>
    <xf numFmtId="0" fontId="5" fillId="0" borderId="0" xfId="0" applyFont="1" applyAlignment="1">
      <alignment vertical="top" wrapText="1"/>
    </xf>
    <xf numFmtId="0" fontId="7" fillId="0" borderId="0" xfId="0" applyFont="1" applyAlignment="1">
      <alignment horizontal="center" vertical="center"/>
    </xf>
    <xf numFmtId="38" fontId="62" fillId="0" borderId="0" xfId="2" applyFont="1" applyAlignment="1">
      <alignment horizontal="left" vertical="center" wrapText="1"/>
    </xf>
    <xf numFmtId="0" fontId="3" fillId="0" borderId="0" xfId="0" applyFont="1" applyAlignment="1">
      <alignment vertical="center" shrinkToFit="1"/>
    </xf>
    <xf numFmtId="38" fontId="62" fillId="0" borderId="0" xfId="2" applyFont="1" applyFill="1" applyAlignment="1">
      <alignment vertical="center" wrapText="1"/>
    </xf>
    <xf numFmtId="0" fontId="3" fillId="0" borderId="55" xfId="0" applyFont="1" applyBorder="1" applyAlignment="1">
      <alignment horizontal="right" vertical="center" shrinkToFit="1"/>
    </xf>
    <xf numFmtId="0" fontId="64" fillId="0" borderId="13" xfId="0" applyFont="1" applyBorder="1" applyAlignment="1" applyProtection="1">
      <alignment vertical="center" shrinkToFit="1"/>
      <protection locked="0"/>
    </xf>
    <xf numFmtId="179" fontId="49" fillId="4" borderId="0" xfId="5" applyNumberFormat="1" applyFill="1"/>
    <xf numFmtId="49" fontId="33" fillId="0" borderId="103" xfId="0" applyNumberFormat="1" applyFont="1" applyBorder="1" applyAlignment="1" applyProtection="1">
      <alignment vertical="center" wrapText="1"/>
      <protection locked="0"/>
    </xf>
    <xf numFmtId="0" fontId="38" fillId="0" borderId="29" xfId="0" applyFont="1" applyBorder="1" applyAlignment="1" applyProtection="1">
      <alignment vertical="center" wrapText="1"/>
      <protection locked="0"/>
    </xf>
    <xf numFmtId="0" fontId="38" fillId="0" borderId="105" xfId="0" applyFont="1" applyBorder="1" applyAlignment="1" applyProtection="1">
      <alignment vertical="center" wrapText="1"/>
      <protection locked="0"/>
    </xf>
    <xf numFmtId="0" fontId="38" fillId="0" borderId="17" xfId="0" applyFont="1" applyBorder="1" applyAlignment="1" applyProtection="1">
      <alignment horizontal="center" vertical="center"/>
      <protection locked="0"/>
    </xf>
    <xf numFmtId="0" fontId="38" fillId="0" borderId="195" xfId="0" applyFont="1" applyBorder="1" applyAlignment="1" applyProtection="1">
      <alignment horizontal="center" vertical="center"/>
      <protection locked="0"/>
    </xf>
    <xf numFmtId="0" fontId="38" fillId="0" borderId="192" xfId="0" applyFont="1" applyBorder="1" applyAlignment="1" applyProtection="1">
      <alignment horizontal="center" vertical="center"/>
      <protection locked="0"/>
    </xf>
    <xf numFmtId="0" fontId="38" fillId="0" borderId="160" xfId="0" applyFont="1" applyBorder="1" applyAlignment="1" applyProtection="1">
      <alignment horizontal="center" vertical="center"/>
      <protection locked="0"/>
    </xf>
    <xf numFmtId="0" fontId="38" fillId="0" borderId="131"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194" xfId="0" applyFont="1" applyBorder="1" applyAlignment="1" applyProtection="1">
      <alignment horizontal="center" vertical="center"/>
      <protection locked="0"/>
    </xf>
    <xf numFmtId="0" fontId="2" fillId="0" borderId="0" xfId="0" applyFont="1">
      <alignment vertical="center"/>
    </xf>
    <xf numFmtId="0" fontId="32" fillId="0" borderId="0" xfId="0" applyFont="1" applyAlignment="1">
      <alignment vertical="center" shrinkToFit="1"/>
    </xf>
    <xf numFmtId="0" fontId="3" fillId="0" borderId="55" xfId="0" applyFont="1" applyBorder="1" applyAlignment="1">
      <alignment vertical="center" shrinkToFit="1"/>
    </xf>
    <xf numFmtId="0" fontId="2" fillId="0" borderId="0" xfId="0" applyFont="1" applyAlignment="1">
      <alignment horizontal="center" vertical="center"/>
    </xf>
    <xf numFmtId="17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xf>
    <xf numFmtId="0" fontId="3" fillId="0" borderId="0" xfId="0" applyFont="1" applyAlignment="1" applyProtection="1">
      <alignment horizontal="center" vertical="center" shrinkToFit="1"/>
      <protection locked="0"/>
    </xf>
    <xf numFmtId="0" fontId="3" fillId="0" borderId="59" xfId="0" applyFont="1" applyBorder="1" applyAlignment="1" applyProtection="1">
      <alignment horizontal="left" vertical="center" shrinkToFit="1"/>
      <protection locked="0"/>
    </xf>
    <xf numFmtId="0" fontId="3" fillId="0" borderId="60" xfId="0" applyFont="1" applyBorder="1" applyAlignment="1" applyProtection="1">
      <alignment horizontal="left" vertical="center" shrinkToFit="1"/>
      <protection locked="0"/>
    </xf>
    <xf numFmtId="0" fontId="3" fillId="0" borderId="61" xfId="0" applyFont="1" applyBorder="1" applyAlignment="1" applyProtection="1">
      <alignment horizontal="left" vertical="center" shrinkToFit="1"/>
      <protection locked="0"/>
    </xf>
    <xf numFmtId="0" fontId="5" fillId="0" borderId="57"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3" fillId="0" borderId="58" xfId="0" applyFont="1" applyBorder="1" applyAlignment="1" applyProtection="1">
      <alignment horizontal="left" vertical="center" wrapText="1"/>
      <protection locked="0"/>
    </xf>
    <xf numFmtId="0" fontId="3" fillId="0" borderId="3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pplyProtection="1">
      <alignment horizontal="right" vertical="center" shrinkToFit="1"/>
      <protection locked="0"/>
    </xf>
    <xf numFmtId="0" fontId="3" fillId="0" borderId="62" xfId="0" applyFont="1" applyBorder="1" applyAlignment="1">
      <alignment vertical="center" textRotation="255" wrapText="1"/>
    </xf>
    <xf numFmtId="0" fontId="3" fillId="0" borderId="46" xfId="0" applyFont="1" applyBorder="1" applyAlignment="1">
      <alignment vertical="center" textRotation="255" wrapText="1"/>
    </xf>
    <xf numFmtId="0" fontId="3" fillId="0" borderId="63" xfId="0" applyFont="1" applyBorder="1" applyAlignment="1">
      <alignment vertical="center" textRotation="255" wrapText="1"/>
    </xf>
    <xf numFmtId="0" fontId="10" fillId="0" borderId="64" xfId="0" applyFont="1" applyBorder="1" applyAlignment="1" applyProtection="1">
      <alignment horizontal="left" vertical="top" wrapText="1"/>
      <protection locked="0"/>
    </xf>
    <xf numFmtId="0" fontId="10" fillId="0" borderId="65" xfId="0" applyFont="1" applyBorder="1" applyAlignment="1" applyProtection="1">
      <alignment horizontal="left" vertical="top" wrapText="1"/>
      <protection locked="0"/>
    </xf>
    <xf numFmtId="49" fontId="3" fillId="0" borderId="29" xfId="0" applyNumberFormat="1" applyFont="1" applyBorder="1" applyAlignment="1" applyProtection="1">
      <alignment horizontal="left" vertical="center" shrinkToFit="1"/>
      <protection locked="0"/>
    </xf>
    <xf numFmtId="49" fontId="3" fillId="0" borderId="38" xfId="0" applyNumberFormat="1" applyFont="1" applyBorder="1" applyAlignment="1" applyProtection="1">
      <alignment horizontal="left" vertical="center" shrinkToFit="1"/>
      <protection locked="0"/>
    </xf>
    <xf numFmtId="49" fontId="3" fillId="0" borderId="58" xfId="0" applyNumberFormat="1" applyFont="1" applyBorder="1" applyAlignment="1" applyProtection="1">
      <alignment horizontal="left" vertical="center" shrinkToFit="1"/>
      <protection locked="0"/>
    </xf>
    <xf numFmtId="0" fontId="3" fillId="0" borderId="0" xfId="0" applyFont="1" applyAlignment="1" applyProtection="1">
      <alignment horizontal="right" vertical="center" indent="1"/>
      <protection locked="0"/>
    </xf>
    <xf numFmtId="0" fontId="3" fillId="0" borderId="0" xfId="0" applyFont="1" applyAlignment="1">
      <alignment horizontal="center" vertical="center"/>
    </xf>
    <xf numFmtId="0" fontId="3" fillId="0" borderId="0" xfId="0" applyFont="1" applyAlignment="1">
      <alignment vertical="center" wrapText="1"/>
    </xf>
    <xf numFmtId="0" fontId="3" fillId="0" borderId="56" xfId="0" applyFont="1" applyBorder="1" applyAlignment="1">
      <alignment horizontal="center" vertical="center" wrapText="1"/>
    </xf>
    <xf numFmtId="0" fontId="3" fillId="0" borderId="57" xfId="0" applyFont="1" applyBorder="1" applyAlignment="1" applyProtection="1">
      <alignment horizontal="left" vertical="center" shrinkToFit="1"/>
      <protection locked="0"/>
    </xf>
    <xf numFmtId="0" fontId="3" fillId="0" borderId="38" xfId="0" applyFont="1" applyBorder="1" applyAlignment="1" applyProtection="1">
      <alignment horizontal="left" vertical="center" shrinkToFit="1"/>
      <protection locked="0"/>
    </xf>
    <xf numFmtId="0" fontId="3" fillId="0" borderId="58" xfId="0" applyFont="1" applyBorder="1" applyAlignment="1" applyProtection="1">
      <alignment horizontal="left" vertical="center" shrinkToFit="1"/>
      <protection locked="0"/>
    </xf>
    <xf numFmtId="0" fontId="3" fillId="0" borderId="0" xfId="0" applyFont="1" applyAlignment="1">
      <alignment horizontal="right" vertical="center" wrapText="1"/>
    </xf>
    <xf numFmtId="0" fontId="3" fillId="0" borderId="50"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50" xfId="0" applyFont="1" applyBorder="1" applyAlignment="1" applyProtection="1">
      <alignment horizontal="left" vertical="center" shrinkToFit="1"/>
      <protection locked="0"/>
    </xf>
    <xf numFmtId="0" fontId="3" fillId="0" borderId="51" xfId="0" applyFont="1" applyBorder="1" applyAlignment="1" applyProtection="1">
      <alignment horizontal="left" vertical="center" shrinkToFit="1"/>
      <protection locked="0"/>
    </xf>
    <xf numFmtId="0" fontId="3" fillId="0" borderId="52" xfId="0" applyFont="1" applyBorder="1" applyAlignment="1" applyProtection="1">
      <alignment horizontal="left" vertical="center" shrinkToFit="1"/>
      <protection locked="0"/>
    </xf>
    <xf numFmtId="0" fontId="17" fillId="0" borderId="0" xfId="0" applyFont="1" applyAlignment="1">
      <alignment horizontal="center" vertical="center" wrapText="1"/>
    </xf>
    <xf numFmtId="0" fontId="2" fillId="0" borderId="22" xfId="0" applyFont="1" applyBorder="1" applyAlignment="1">
      <alignment horizontal="left" vertical="center" wrapText="1"/>
    </xf>
    <xf numFmtId="0" fontId="42" fillId="0" borderId="96" xfId="0" applyFont="1" applyBorder="1" applyAlignment="1">
      <alignment horizontal="left" vertical="center" wrapText="1"/>
    </xf>
    <xf numFmtId="0" fontId="3" fillId="0" borderId="68" xfId="0" applyFont="1" applyBorder="1" applyAlignment="1">
      <alignment horizontal="center" vertical="center"/>
    </xf>
    <xf numFmtId="0" fontId="3" fillId="0" borderId="42" xfId="0" applyFont="1" applyBorder="1" applyAlignment="1">
      <alignment horizontal="center" vertical="center"/>
    </xf>
    <xf numFmtId="0" fontId="3" fillId="0" borderId="30" xfId="0" applyFont="1" applyBorder="1" applyAlignment="1" applyProtection="1">
      <alignment horizontal="left" vertical="center" shrinkToFit="1"/>
      <protection locked="0"/>
    </xf>
    <xf numFmtId="0" fontId="3" fillId="0" borderId="42" xfId="0" applyFont="1" applyBorder="1" applyAlignment="1" applyProtection="1">
      <alignment horizontal="left" vertical="center" shrinkToFit="1"/>
      <protection locked="0"/>
    </xf>
    <xf numFmtId="0" fontId="3" fillId="0" borderId="82" xfId="0" applyFont="1" applyBorder="1" applyAlignment="1" applyProtection="1">
      <alignment horizontal="left" vertical="center" shrinkToFit="1"/>
      <protection locked="0"/>
    </xf>
    <xf numFmtId="0" fontId="3" fillId="0" borderId="73" xfId="0" applyFont="1" applyBorder="1" applyAlignment="1">
      <alignment horizontal="center" vertic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0" fontId="3" fillId="0" borderId="29" xfId="0" applyFont="1" applyBorder="1" applyAlignment="1" applyProtection="1">
      <alignment horizontal="left" vertical="center" shrinkToFit="1"/>
      <protection locked="0"/>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0" xfId="0" applyFont="1" applyAlignment="1">
      <alignment horizontal="center" vertical="center" wrapText="1"/>
    </xf>
    <xf numFmtId="0" fontId="3" fillId="0" borderId="102"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193" xfId="0" applyFont="1" applyBorder="1" applyAlignment="1">
      <alignment horizontal="center" vertical="center" shrinkToFit="1"/>
    </xf>
    <xf numFmtId="0" fontId="3" fillId="0" borderId="21" xfId="0" applyFont="1" applyBorder="1" applyAlignment="1" applyProtection="1">
      <alignment horizontal="left" vertical="center" shrinkToFit="1"/>
      <protection locked="0"/>
    </xf>
    <xf numFmtId="0" fontId="3" fillId="0" borderId="34" xfId="0" applyFont="1" applyBorder="1" applyAlignment="1" applyProtection="1">
      <alignment horizontal="left" vertical="center" shrinkToFit="1"/>
      <protection locked="0"/>
    </xf>
    <xf numFmtId="0" fontId="3" fillId="0" borderId="67" xfId="0" applyFont="1" applyBorder="1" applyAlignment="1" applyProtection="1">
      <alignment horizontal="left" vertical="center" shrinkToFit="1"/>
      <protection locked="0"/>
    </xf>
    <xf numFmtId="0" fontId="9" fillId="0" borderId="32" xfId="0" applyFont="1" applyBorder="1" applyAlignment="1">
      <alignment horizontal="left" vertical="center" wrapText="1" shrinkToFit="1"/>
    </xf>
    <xf numFmtId="0" fontId="9" fillId="0" borderId="98" xfId="0" applyFont="1" applyBorder="1" applyAlignment="1">
      <alignment horizontal="left" vertical="center" wrapText="1" shrinkToFit="1"/>
    </xf>
    <xf numFmtId="0" fontId="3" fillId="0" borderId="49" xfId="0" applyFont="1" applyBorder="1" applyAlignment="1">
      <alignment horizontal="center" vertical="center" shrinkToFit="1"/>
    </xf>
    <xf numFmtId="0" fontId="3" fillId="0" borderId="200" xfId="0" applyFont="1" applyBorder="1" applyAlignment="1">
      <alignment horizontal="center" vertical="center" shrinkToFit="1"/>
    </xf>
    <xf numFmtId="0" fontId="3" fillId="0" borderId="16" xfId="0" applyFont="1" applyBorder="1" applyAlignment="1" applyProtection="1">
      <alignment horizontal="left" vertical="center" shrinkToFit="1"/>
      <protection locked="0"/>
    </xf>
    <xf numFmtId="0" fontId="3" fillId="0" borderId="87" xfId="0" applyFont="1" applyBorder="1" applyAlignment="1" applyProtection="1">
      <alignment horizontal="left" vertical="center" shrinkToFit="1"/>
      <protection locked="0"/>
    </xf>
    <xf numFmtId="0" fontId="3" fillId="0" borderId="53" xfId="0" applyFont="1" applyBorder="1" applyAlignment="1" applyProtection="1">
      <alignment horizontal="left" vertical="center" shrinkToFit="1"/>
      <protection locked="0"/>
    </xf>
    <xf numFmtId="0" fontId="2" fillId="0" borderId="22" xfId="0" applyFont="1" applyBorder="1" applyAlignment="1">
      <alignment vertical="center" wrapText="1"/>
    </xf>
    <xf numFmtId="0" fontId="2" fillId="0" borderId="96" xfId="0" applyFont="1" applyBorder="1" applyAlignment="1">
      <alignment vertical="center" wrapText="1"/>
    </xf>
    <xf numFmtId="0" fontId="3" fillId="0" borderId="96" xfId="0" applyFont="1" applyBorder="1" applyAlignment="1">
      <alignment vertical="center" wrapText="1"/>
    </xf>
    <xf numFmtId="0" fontId="2" fillId="0" borderId="14" xfId="0" applyFont="1" applyBorder="1" applyAlignment="1">
      <alignment vertical="center" wrapText="1"/>
    </xf>
    <xf numFmtId="0" fontId="3" fillId="0" borderId="12" xfId="0" applyFont="1" applyBorder="1" applyAlignment="1" applyProtection="1">
      <alignment horizontal="left" vertical="center" shrinkToFit="1"/>
      <protection locked="0"/>
    </xf>
    <xf numFmtId="0" fontId="3" fillId="0" borderId="36" xfId="0" applyFont="1" applyBorder="1" applyAlignment="1" applyProtection="1">
      <alignment horizontal="left" vertical="center" shrinkToFit="1"/>
      <protection locked="0"/>
    </xf>
    <xf numFmtId="0" fontId="3" fillId="0" borderId="54" xfId="0" applyFont="1" applyBorder="1" applyAlignment="1" applyProtection="1">
      <alignment horizontal="left" vertical="center" shrinkToFit="1"/>
      <protection locked="0"/>
    </xf>
    <xf numFmtId="0" fontId="3" fillId="0" borderId="85" xfId="0" applyFont="1" applyBorder="1" applyAlignment="1">
      <alignment horizontal="center" vertical="center"/>
    </xf>
    <xf numFmtId="0" fontId="3" fillId="0" borderId="69" xfId="0" applyFont="1" applyBorder="1" applyAlignment="1">
      <alignment horizontal="center" vertical="center"/>
    </xf>
    <xf numFmtId="0" fontId="3" fillId="0" borderId="71" xfId="0" applyFont="1" applyBorder="1" applyAlignment="1">
      <alignment horizontal="center" vertical="center"/>
    </xf>
    <xf numFmtId="0" fontId="3" fillId="0" borderId="36" xfId="0" applyFont="1" applyBorder="1" applyAlignment="1">
      <alignment horizontal="center" vertical="center"/>
    </xf>
    <xf numFmtId="0" fontId="3" fillId="0" borderId="32" xfId="0" applyFont="1" applyBorder="1" applyAlignment="1" applyProtection="1">
      <alignment horizontal="left" vertical="center" shrinkToFit="1"/>
      <protection locked="0"/>
    </xf>
    <xf numFmtId="0" fontId="3" fillId="0" borderId="98" xfId="0" applyFont="1" applyBorder="1" applyAlignment="1" applyProtection="1">
      <alignment horizontal="left" vertical="center" shrinkToFit="1"/>
      <protection locked="0"/>
    </xf>
    <xf numFmtId="0" fontId="3" fillId="0" borderId="88" xfId="0" applyFont="1" applyBorder="1" applyAlignment="1" applyProtection="1">
      <alignment horizontal="left" vertical="center" shrinkToFit="1"/>
      <protection locked="0"/>
    </xf>
    <xf numFmtId="0" fontId="3" fillId="0" borderId="89" xfId="0" applyFont="1" applyBorder="1" applyAlignment="1" applyProtection="1">
      <alignment horizontal="left" vertical="center" shrinkToFit="1"/>
      <protection locked="0"/>
    </xf>
    <xf numFmtId="0" fontId="3" fillId="0" borderId="55" xfId="0" applyFont="1" applyBorder="1" applyAlignment="1" applyProtection="1">
      <alignment horizontal="left" vertical="center" shrinkToFit="1"/>
      <protection locked="0"/>
    </xf>
    <xf numFmtId="49" fontId="3" fillId="0" borderId="36" xfId="0" applyNumberFormat="1" applyFont="1" applyBorder="1" applyAlignment="1" applyProtection="1">
      <alignment horizontal="left" vertical="center" shrinkToFit="1"/>
      <protection locked="0"/>
    </xf>
    <xf numFmtId="0" fontId="3" fillId="0" borderId="94" xfId="0" applyFont="1" applyBorder="1" applyAlignment="1">
      <alignment shrinkToFit="1"/>
    </xf>
    <xf numFmtId="0" fontId="3" fillId="0" borderId="95" xfId="0" applyFont="1" applyBorder="1" applyAlignment="1">
      <alignment shrinkToFit="1"/>
    </xf>
    <xf numFmtId="0" fontId="3" fillId="0" borderId="11" xfId="0" applyFont="1" applyBorder="1">
      <alignment vertical="center"/>
    </xf>
    <xf numFmtId="0" fontId="3" fillId="0" borderId="34" xfId="0" applyFont="1" applyBorder="1">
      <alignment vertical="center"/>
    </xf>
    <xf numFmtId="0" fontId="5" fillId="0" borderId="47" xfId="0" applyFont="1" applyBorder="1" applyAlignment="1">
      <alignment vertical="center" wrapText="1"/>
    </xf>
    <xf numFmtId="0" fontId="22" fillId="0" borderId="85" xfId="0" applyFont="1" applyBorder="1" applyAlignment="1">
      <alignment vertical="center" wrapText="1"/>
    </xf>
    <xf numFmtId="0" fontId="22" fillId="0" borderId="97" xfId="0" applyFont="1" applyBorder="1" applyAlignment="1">
      <alignment vertical="center" wrapText="1"/>
    </xf>
    <xf numFmtId="0" fontId="22" fillId="0" borderId="48" xfId="0" applyFont="1" applyBorder="1" applyAlignment="1">
      <alignment vertical="center" wrapText="1"/>
    </xf>
    <xf numFmtId="0" fontId="22" fillId="0" borderId="0" xfId="0" applyFont="1" applyAlignment="1">
      <alignment vertical="center" wrapText="1"/>
    </xf>
    <xf numFmtId="0" fontId="22" fillId="0" borderId="77" xfId="0" applyFont="1" applyBorder="1" applyAlignment="1">
      <alignment vertical="center" wrapText="1"/>
    </xf>
    <xf numFmtId="0" fontId="22" fillId="0" borderId="49"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60" fillId="0" borderId="0" xfId="0" applyFont="1" applyAlignment="1">
      <alignment vertical="center" wrapText="1"/>
    </xf>
    <xf numFmtId="0" fontId="3" fillId="0" borderId="13" xfId="0" applyFont="1" applyBorder="1">
      <alignment vertical="center"/>
    </xf>
    <xf numFmtId="0" fontId="3" fillId="0" borderId="32" xfId="0" applyFont="1" applyBorder="1">
      <alignment vertical="center"/>
    </xf>
    <xf numFmtId="0" fontId="3" fillId="0" borderId="86" xfId="0" applyFont="1" applyBorder="1">
      <alignment vertical="center"/>
    </xf>
    <xf numFmtId="0" fontId="3" fillId="0" borderId="87" xfId="0" applyFont="1" applyBorder="1">
      <alignment vertical="center"/>
    </xf>
    <xf numFmtId="0" fontId="3" fillId="0" borderId="88" xfId="0" applyFont="1" applyBorder="1" applyAlignment="1" applyProtection="1">
      <alignment horizontal="center" vertical="center" shrinkToFit="1"/>
      <protection locked="0"/>
    </xf>
    <xf numFmtId="0" fontId="3" fillId="0" borderId="89" xfId="0" applyFont="1" applyBorder="1" applyAlignment="1" applyProtection="1">
      <alignment horizontal="center" vertical="center" shrinkToFit="1"/>
      <protection locked="0"/>
    </xf>
    <xf numFmtId="0" fontId="3" fillId="0" borderId="129" xfId="0" applyFont="1" applyBorder="1" applyAlignment="1" applyProtection="1">
      <alignment horizontal="center" vertical="center" shrinkToFit="1"/>
      <protection locked="0"/>
    </xf>
    <xf numFmtId="0" fontId="3" fillId="0" borderId="89"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88" xfId="0" applyFont="1" applyBorder="1" applyAlignment="1" applyProtection="1">
      <alignment horizontal="left" vertical="center" wrapText="1" shrinkToFit="1"/>
      <protection locked="0"/>
    </xf>
    <xf numFmtId="0" fontId="3" fillId="0" borderId="89" xfId="0" applyFont="1" applyBorder="1" applyAlignment="1" applyProtection="1">
      <alignment horizontal="left" vertical="center" wrapText="1" shrinkToFit="1"/>
      <protection locked="0"/>
    </xf>
    <xf numFmtId="0" fontId="3" fillId="0" borderId="55" xfId="0" applyFont="1" applyBorder="1" applyAlignment="1" applyProtection="1">
      <alignment horizontal="left" vertical="center" wrapText="1" shrinkToFit="1"/>
      <protection locked="0"/>
    </xf>
    <xf numFmtId="0" fontId="3" fillId="0" borderId="99" xfId="0" applyFont="1" applyBorder="1" applyAlignment="1" applyProtection="1">
      <alignment horizontal="left" vertical="center" wrapText="1" shrinkToFit="1"/>
      <protection locked="0"/>
    </xf>
    <xf numFmtId="0" fontId="3" fillId="0" borderId="60" xfId="0" applyFont="1" applyBorder="1" applyAlignment="1" applyProtection="1">
      <alignment horizontal="left" vertical="center" wrapText="1" shrinkToFit="1"/>
      <protection locked="0"/>
    </xf>
    <xf numFmtId="0" fontId="3" fillId="0" borderId="61" xfId="0" applyFont="1" applyBorder="1" applyAlignment="1" applyProtection="1">
      <alignment horizontal="left" vertical="center" wrapText="1" shrinkToFit="1"/>
      <protection locked="0"/>
    </xf>
    <xf numFmtId="0" fontId="3" fillId="0" borderId="100" xfId="0" applyFont="1" applyBorder="1" applyAlignment="1">
      <alignment vertical="top" wrapText="1"/>
    </xf>
    <xf numFmtId="0" fontId="3" fillId="0" borderId="87" xfId="0" applyFont="1" applyBorder="1" applyAlignment="1">
      <alignment vertical="top" wrapText="1"/>
    </xf>
    <xf numFmtId="0" fontId="3" fillId="0" borderId="23" xfId="0" applyFont="1" applyBorder="1" applyAlignment="1" applyProtection="1">
      <alignment horizontal="left" vertical="center" wrapText="1" shrinkToFit="1"/>
      <protection locked="0"/>
    </xf>
    <xf numFmtId="0" fontId="3" fillId="0" borderId="24" xfId="0" applyFont="1" applyBorder="1" applyAlignment="1" applyProtection="1">
      <alignment horizontal="left" vertical="center" wrapText="1" shrinkToFit="1"/>
      <protection locked="0"/>
    </xf>
    <xf numFmtId="177" fontId="3" fillId="0" borderId="88" xfId="0" applyNumberFormat="1" applyFont="1" applyBorder="1" applyAlignment="1">
      <alignment horizontal="right" vertical="center" shrinkToFit="1"/>
    </xf>
    <xf numFmtId="177" fontId="3" fillId="0" borderId="89" xfId="0" applyNumberFormat="1" applyFont="1" applyBorder="1" applyAlignment="1">
      <alignment horizontal="right" vertical="center" shrinkToFit="1"/>
    </xf>
    <xf numFmtId="0" fontId="3" fillId="0" borderId="89" xfId="0" applyFont="1" applyBorder="1">
      <alignment vertical="center"/>
    </xf>
    <xf numFmtId="0" fontId="3" fillId="0" borderId="55" xfId="0" applyFont="1" applyBorder="1">
      <alignment vertical="center"/>
    </xf>
    <xf numFmtId="0" fontId="3" fillId="0" borderId="68"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2" xfId="0" applyBorder="1" applyAlignment="1">
      <alignment horizontal="center" vertical="center"/>
    </xf>
    <xf numFmtId="0" fontId="0" fillId="0" borderId="82" xfId="0" applyBorder="1" applyAlignment="1">
      <alignment horizontal="center" vertical="center"/>
    </xf>
    <xf numFmtId="0" fontId="5" fillId="0" borderId="11" xfId="0" applyFont="1" applyBorder="1" applyAlignment="1" applyProtection="1">
      <alignment horizontal="left" vertical="center" wrapText="1"/>
      <protection locked="0"/>
    </xf>
    <xf numFmtId="0" fontId="0" fillId="0" borderId="34" xfId="0" applyBorder="1" applyAlignment="1" applyProtection="1">
      <alignment horizontal="left" vertical="center"/>
      <protection locked="0"/>
    </xf>
    <xf numFmtId="0" fontId="0" fillId="0" borderId="67" xfId="0" applyBorder="1" applyAlignment="1" applyProtection="1">
      <alignment horizontal="left" vertical="center"/>
      <protection locked="0"/>
    </xf>
    <xf numFmtId="0" fontId="5" fillId="0" borderId="91" xfId="0" applyFont="1" applyBorder="1" applyAlignment="1">
      <alignment horizontal="center" vertical="center" wrapText="1"/>
    </xf>
    <xf numFmtId="0" fontId="0" fillId="0" borderId="92" xfId="0" applyBorder="1" applyAlignment="1">
      <alignment horizontal="center" vertical="center" wrapText="1"/>
    </xf>
    <xf numFmtId="0" fontId="0" fillId="0" borderId="93" xfId="0" applyBorder="1" applyAlignment="1">
      <alignment horizontal="center" vertical="center" wrapText="1"/>
    </xf>
    <xf numFmtId="0" fontId="5" fillId="0" borderId="74" xfId="0" applyFont="1" applyBorder="1" applyAlignment="1" applyProtection="1">
      <alignment vertical="center" wrapText="1"/>
      <protection locked="0"/>
    </xf>
    <xf numFmtId="0" fontId="5" fillId="0" borderId="75" xfId="0" applyFont="1" applyBorder="1" applyAlignment="1" applyProtection="1">
      <alignment vertical="center" wrapText="1"/>
      <protection locked="0"/>
    </xf>
    <xf numFmtId="0" fontId="5" fillId="0" borderId="76" xfId="0" applyFont="1" applyBorder="1" applyAlignment="1" applyProtection="1">
      <alignment vertical="center" wrapText="1"/>
      <protection locked="0"/>
    </xf>
    <xf numFmtId="0" fontId="5" fillId="0" borderId="48"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77" xfId="0" applyFont="1" applyBorder="1" applyAlignment="1" applyProtection="1">
      <alignment vertical="center" wrapText="1"/>
      <protection locked="0"/>
    </xf>
    <xf numFmtId="0" fontId="5" fillId="0" borderId="78" xfId="0" applyFont="1" applyBorder="1" applyAlignment="1" applyProtection="1">
      <alignment vertical="center" wrapText="1"/>
      <protection locked="0"/>
    </xf>
    <xf numFmtId="0" fontId="5" fillId="0" borderId="79" xfId="0" applyFont="1" applyBorder="1" applyAlignment="1" applyProtection="1">
      <alignment vertical="center" wrapText="1"/>
      <protection locked="0"/>
    </xf>
    <xf numFmtId="0" fontId="5" fillId="0" borderId="80" xfId="0" applyFont="1" applyBorder="1" applyAlignment="1" applyProtection="1">
      <alignment vertical="center" wrapText="1"/>
      <protection locked="0"/>
    </xf>
    <xf numFmtId="0" fontId="30" fillId="0" borderId="90" xfId="0" applyFont="1" applyBorder="1" applyAlignment="1" applyProtection="1">
      <alignment horizontal="center" vertical="center" wrapText="1"/>
      <protection locked="0"/>
    </xf>
    <xf numFmtId="0" fontId="0" fillId="0" borderId="64"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3" fillId="0" borderId="83" xfId="0" applyFont="1" applyBorder="1" applyAlignment="1">
      <alignment horizontal="center" vertical="center" shrinkToFit="1"/>
    </xf>
    <xf numFmtId="0" fontId="0" fillId="0" borderId="51" xfId="0" applyBorder="1" applyAlignment="1">
      <alignment vertical="center" shrinkToFit="1"/>
    </xf>
    <xf numFmtId="0" fontId="3" fillId="0" borderId="50"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2" fillId="0" borderId="22" xfId="0" applyFont="1" applyBorder="1" applyAlignment="1">
      <alignment horizontal="center" vertical="center" wrapText="1"/>
    </xf>
    <xf numFmtId="0" fontId="2" fillId="0" borderId="96"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81" xfId="0" applyFont="1" applyBorder="1" applyAlignment="1" applyProtection="1">
      <alignment vertical="center" wrapText="1"/>
      <protection locked="0"/>
    </xf>
    <xf numFmtId="0" fontId="3" fillId="0" borderId="60" xfId="0" applyFont="1" applyBorder="1" applyAlignment="1" applyProtection="1">
      <alignment vertical="center" wrapText="1"/>
      <protection locked="0"/>
    </xf>
    <xf numFmtId="0" fontId="3" fillId="0" borderId="61" xfId="0" applyFont="1" applyBorder="1" applyAlignment="1" applyProtection="1">
      <alignment vertical="center" wrapText="1"/>
      <protection locked="0"/>
    </xf>
    <xf numFmtId="0" fontId="9" fillId="0" borderId="36" xfId="0" applyFont="1" applyBorder="1" applyAlignment="1">
      <alignment vertical="center" wrapText="1" shrinkToFit="1"/>
    </xf>
    <xf numFmtId="0" fontId="3" fillId="0" borderId="64" xfId="0" applyFont="1" applyBorder="1" applyAlignment="1" applyProtection="1">
      <alignment vertical="center" wrapText="1"/>
      <protection locked="0"/>
    </xf>
    <xf numFmtId="0" fontId="3" fillId="0" borderId="65" xfId="0" applyFont="1" applyBorder="1" applyAlignment="1" applyProtection="1">
      <alignment vertical="center" wrapText="1"/>
      <protection locked="0"/>
    </xf>
    <xf numFmtId="176" fontId="3" fillId="0" borderId="29" xfId="0" applyNumberFormat="1" applyFont="1" applyBorder="1" applyAlignment="1" applyProtection="1">
      <alignment horizontal="right" vertical="center" shrinkToFit="1"/>
      <protection locked="0"/>
    </xf>
    <xf numFmtId="176" fontId="3" fillId="0" borderId="38" xfId="0" applyNumberFormat="1" applyFont="1" applyBorder="1" applyAlignment="1" applyProtection="1">
      <alignment horizontal="right" vertical="center" shrinkToFit="1"/>
      <protection locked="0"/>
    </xf>
    <xf numFmtId="0" fontId="9" fillId="0" borderId="73" xfId="0" applyFont="1" applyBorder="1" applyAlignment="1">
      <alignment horizontal="center" vertical="center" wrapText="1"/>
    </xf>
    <xf numFmtId="0" fontId="3" fillId="0" borderId="58" xfId="0" applyFont="1" applyBorder="1" applyAlignment="1">
      <alignment horizontal="center" vertical="center"/>
    </xf>
    <xf numFmtId="0" fontId="5" fillId="0" borderId="83" xfId="0" applyFont="1" applyBorder="1" applyAlignment="1" applyProtection="1">
      <alignment horizontal="left" vertical="top" wrapText="1"/>
      <protection locked="0"/>
    </xf>
    <xf numFmtId="0" fontId="5" fillId="0" borderId="51" xfId="0" applyFont="1" applyBorder="1" applyAlignment="1" applyProtection="1">
      <alignment horizontal="left" vertical="top" wrapText="1"/>
      <protection locked="0"/>
    </xf>
    <xf numFmtId="0" fontId="5" fillId="0" borderId="52" xfId="0" applyFont="1" applyBorder="1" applyAlignment="1" applyProtection="1">
      <alignment horizontal="left" vertical="top" wrapText="1"/>
      <protection locked="0"/>
    </xf>
    <xf numFmtId="0" fontId="3" fillId="0" borderId="3" xfId="0" applyFont="1" applyBorder="1" applyAlignment="1">
      <alignment horizontal="center" vertical="center"/>
    </xf>
    <xf numFmtId="0" fontId="3" fillId="0" borderId="82" xfId="0" applyFont="1" applyBorder="1" applyAlignment="1">
      <alignment horizontal="center" vertical="center"/>
    </xf>
    <xf numFmtId="0" fontId="3" fillId="0" borderId="84" xfId="1" applyFont="1" applyBorder="1" applyAlignment="1" applyProtection="1">
      <alignment horizontal="left" vertical="center" shrinkToFit="1"/>
      <protection locked="0"/>
    </xf>
    <xf numFmtId="0" fontId="3" fillId="0" borderId="85" xfId="1" applyFont="1" applyBorder="1" applyAlignment="1" applyProtection="1">
      <alignment horizontal="left" vertical="center" shrinkToFit="1"/>
      <protection locked="0"/>
    </xf>
    <xf numFmtId="0" fontId="3" fillId="0" borderId="101" xfId="1" applyFont="1" applyBorder="1" applyAlignment="1" applyProtection="1">
      <alignment horizontal="left" vertical="center" shrinkToFit="1"/>
      <protection locked="0"/>
    </xf>
    <xf numFmtId="0" fontId="5" fillId="0" borderId="85" xfId="1" applyFont="1" applyBorder="1" applyAlignment="1" applyProtection="1">
      <alignment horizontal="left" vertical="center" shrinkToFit="1"/>
      <protection locked="0"/>
    </xf>
    <xf numFmtId="0" fontId="5" fillId="0" borderId="97" xfId="1" applyFont="1" applyBorder="1" applyAlignment="1" applyProtection="1">
      <alignment horizontal="left" vertical="center" shrinkToFit="1"/>
      <protection locked="0"/>
    </xf>
    <xf numFmtId="0" fontId="3" fillId="0" borderId="73" xfId="1" applyFont="1" applyBorder="1" applyAlignment="1" applyProtection="1">
      <alignment horizontal="left" vertical="center" shrinkToFit="1"/>
      <protection locked="0"/>
    </xf>
    <xf numFmtId="0" fontId="3" fillId="0" borderId="38" xfId="1" applyFont="1" applyBorder="1" applyAlignment="1" applyProtection="1">
      <alignment horizontal="left" vertical="center" shrinkToFit="1"/>
      <protection locked="0"/>
    </xf>
    <xf numFmtId="0" fontId="3" fillId="0" borderId="4" xfId="1" applyFont="1" applyBorder="1" applyAlignment="1" applyProtection="1">
      <alignment horizontal="left" vertical="center" shrinkToFit="1"/>
      <protection locked="0"/>
    </xf>
    <xf numFmtId="0" fontId="5" fillId="0" borderId="29" xfId="1" applyFont="1" applyBorder="1" applyAlignment="1" applyProtection="1">
      <alignment horizontal="left" vertical="center" shrinkToFit="1"/>
      <protection locked="0"/>
    </xf>
    <xf numFmtId="0" fontId="5" fillId="0" borderId="38" xfId="1" applyFont="1" applyBorder="1" applyAlignment="1" applyProtection="1">
      <alignment horizontal="left" vertical="center" shrinkToFit="1"/>
      <protection locked="0"/>
    </xf>
    <xf numFmtId="0" fontId="5" fillId="0" borderId="58" xfId="1" applyFont="1" applyBorder="1" applyAlignment="1" applyProtection="1">
      <alignment horizontal="left" vertical="center" shrinkToFit="1"/>
      <protection locked="0"/>
    </xf>
    <xf numFmtId="0" fontId="3" fillId="0" borderId="83" xfId="1" applyFont="1" applyBorder="1" applyAlignment="1" applyProtection="1">
      <alignment horizontal="left" vertical="center" shrinkToFit="1"/>
      <protection locked="0"/>
    </xf>
    <xf numFmtId="0" fontId="3" fillId="0" borderId="51" xfId="1" applyFont="1" applyBorder="1" applyAlignment="1" applyProtection="1">
      <alignment horizontal="left" vertical="center" shrinkToFit="1"/>
      <protection locked="0"/>
    </xf>
    <xf numFmtId="0" fontId="3" fillId="0" borderId="66" xfId="1" applyFont="1" applyBorder="1" applyAlignment="1" applyProtection="1">
      <alignment horizontal="left" vertical="center" shrinkToFit="1"/>
      <protection locked="0"/>
    </xf>
    <xf numFmtId="0" fontId="5" fillId="0" borderId="50" xfId="1" applyFont="1" applyBorder="1" applyAlignment="1" applyProtection="1">
      <alignment horizontal="left" vertical="center" shrinkToFit="1"/>
      <protection locked="0"/>
    </xf>
    <xf numFmtId="0" fontId="5" fillId="0" borderId="51" xfId="1" applyFont="1" applyBorder="1" applyAlignment="1" applyProtection="1">
      <alignment horizontal="left" vertical="center" shrinkToFit="1"/>
      <protection locked="0"/>
    </xf>
    <xf numFmtId="0" fontId="5" fillId="0" borderId="52" xfId="1" applyFont="1" applyBorder="1" applyAlignment="1" applyProtection="1">
      <alignment horizontal="left" vertical="center" shrinkToFit="1"/>
      <protection locked="0"/>
    </xf>
    <xf numFmtId="0" fontId="3" fillId="0" borderId="30" xfId="0" applyFont="1" applyBorder="1" applyAlignment="1">
      <alignment horizontal="center" vertical="center"/>
    </xf>
    <xf numFmtId="0" fontId="3" fillId="0" borderId="7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5" fillId="0" borderId="17" xfId="0" applyFont="1" applyBorder="1" applyAlignment="1" applyProtection="1">
      <alignment horizontal="left" vertical="top" wrapText="1"/>
      <protection locked="0"/>
    </xf>
    <xf numFmtId="0" fontId="5" fillId="0" borderId="105" xfId="0" applyFont="1" applyBorder="1" applyAlignment="1" applyProtection="1">
      <alignment horizontal="left" vertical="top" wrapText="1"/>
      <protection locked="0"/>
    </xf>
    <xf numFmtId="0" fontId="3" fillId="0" borderId="28" xfId="0" applyFont="1" applyBorder="1">
      <alignment vertical="center"/>
    </xf>
    <xf numFmtId="0" fontId="3" fillId="0" borderId="27" xfId="0" applyFont="1" applyBorder="1">
      <alignment vertical="center"/>
    </xf>
    <xf numFmtId="0" fontId="3" fillId="0" borderId="25" xfId="0" applyFont="1" applyBorder="1">
      <alignment vertical="center"/>
    </xf>
    <xf numFmtId="0" fontId="3" fillId="0" borderId="69" xfId="0" applyFont="1" applyBorder="1">
      <alignment vertical="center"/>
    </xf>
    <xf numFmtId="0" fontId="3" fillId="0" borderId="0" xfId="0" applyFont="1">
      <alignment vertical="center"/>
    </xf>
    <xf numFmtId="0" fontId="3" fillId="0" borderId="77" xfId="0" applyFont="1" applyBorder="1">
      <alignment vertical="center"/>
    </xf>
    <xf numFmtId="0" fontId="3" fillId="0" borderId="67" xfId="0" applyFont="1" applyBorder="1">
      <alignment vertical="center"/>
    </xf>
    <xf numFmtId="0" fontId="10" fillId="5" borderId="73" xfId="0" applyFont="1" applyFill="1" applyBorder="1" applyAlignment="1" applyProtection="1">
      <alignment vertical="top" wrapText="1"/>
      <protection locked="0"/>
    </xf>
    <xf numFmtId="0" fontId="10" fillId="5" borderId="38" xfId="0" applyFont="1" applyFill="1" applyBorder="1" applyAlignment="1" applyProtection="1">
      <alignment vertical="top" wrapText="1"/>
      <protection locked="0"/>
    </xf>
    <xf numFmtId="0" fontId="10" fillId="5" borderId="58" xfId="0" applyFont="1" applyFill="1" applyBorder="1" applyAlignment="1" applyProtection="1">
      <alignment vertical="top" wrapText="1"/>
      <protection locked="0"/>
    </xf>
    <xf numFmtId="0" fontId="60" fillId="0" borderId="69" xfId="0" applyFont="1" applyBorder="1" applyAlignment="1">
      <alignment vertical="top" wrapText="1"/>
    </xf>
    <xf numFmtId="0" fontId="41" fillId="0" borderId="32" xfId="0" applyFont="1" applyBorder="1">
      <alignment vertical="center"/>
    </xf>
    <xf numFmtId="0" fontId="41" fillId="0" borderId="98" xfId="0" applyFont="1" applyBorder="1">
      <alignment vertical="center"/>
    </xf>
    <xf numFmtId="0" fontId="3" fillId="0" borderId="91" xfId="0" applyFont="1" applyBorder="1" applyAlignment="1" applyProtection="1">
      <alignment horizontal="center" vertical="center"/>
      <protection locked="0"/>
    </xf>
    <xf numFmtId="0" fontId="3" fillId="0" borderId="106" xfId="0" applyFont="1" applyBorder="1" applyAlignment="1" applyProtection="1">
      <alignment horizontal="center" vertical="center"/>
      <protection locked="0"/>
    </xf>
    <xf numFmtId="0" fontId="3" fillId="0" borderId="74" xfId="0" applyFont="1" applyBorder="1" applyAlignment="1">
      <alignment horizontal="left" vertical="top" wrapText="1"/>
    </xf>
    <xf numFmtId="0" fontId="3" fillId="0" borderId="75" xfId="0" applyFont="1" applyBorder="1" applyAlignment="1">
      <alignment horizontal="left" vertical="top" wrapText="1"/>
    </xf>
    <xf numFmtId="0" fontId="3" fillId="0" borderId="76" xfId="0" applyFont="1" applyBorder="1" applyAlignment="1">
      <alignment horizontal="left" vertical="top" wrapText="1"/>
    </xf>
    <xf numFmtId="0" fontId="3" fillId="0" borderId="49"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3" fillId="0" borderId="115" xfId="0" applyFont="1" applyBorder="1" applyAlignment="1" applyProtection="1">
      <alignment horizontal="left" vertical="center" shrinkToFit="1"/>
      <protection locked="0"/>
    </xf>
    <xf numFmtId="0" fontId="3" fillId="0" borderId="111" xfId="0" applyFont="1" applyBorder="1" applyAlignment="1" applyProtection="1">
      <alignment horizontal="left" vertical="center" shrinkToFit="1"/>
      <protection locked="0"/>
    </xf>
    <xf numFmtId="0" fontId="3" fillId="0" borderId="119"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xf>
    <xf numFmtId="0" fontId="3" fillId="0" borderId="120" xfId="0" applyFont="1" applyBorder="1">
      <alignment vertical="center"/>
    </xf>
    <xf numFmtId="0" fontId="3" fillId="0" borderId="107"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8" fillId="0" borderId="0" xfId="0" applyFont="1" applyAlignment="1">
      <alignment horizontal="justify" vertical="center"/>
    </xf>
    <xf numFmtId="0" fontId="3" fillId="0" borderId="122"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121"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0" fontId="3" fillId="0" borderId="3" xfId="0" applyFont="1" applyBorder="1" applyAlignment="1" applyProtection="1">
      <alignment horizontal="left" vertical="center" shrinkToFit="1"/>
      <protection locked="0"/>
    </xf>
    <xf numFmtId="0" fontId="3" fillId="0" borderId="0" xfId="0" applyFont="1" applyAlignment="1">
      <alignment horizontal="justify" vertical="center"/>
    </xf>
    <xf numFmtId="0" fontId="2" fillId="0" borderId="0" xfId="0" applyFont="1" applyAlignment="1">
      <alignment horizontal="justify" vertical="center"/>
    </xf>
    <xf numFmtId="0" fontId="2" fillId="0" borderId="108" xfId="0" applyFont="1" applyBorder="1" applyAlignment="1">
      <alignment horizontal="center" vertical="center"/>
    </xf>
    <xf numFmtId="0" fontId="2" fillId="0" borderId="109" xfId="0" applyFont="1" applyBorder="1" applyAlignment="1">
      <alignment horizontal="center" vertical="center"/>
    </xf>
    <xf numFmtId="177" fontId="3" fillId="0" borderId="113" xfId="0" applyNumberFormat="1" applyFont="1" applyBorder="1" applyAlignment="1" applyProtection="1">
      <alignment horizontal="right" vertical="center" shrinkToFit="1"/>
      <protection locked="0"/>
    </xf>
    <xf numFmtId="177" fontId="3" fillId="0" borderId="89" xfId="0" applyNumberFormat="1" applyFont="1" applyBorder="1" applyAlignment="1" applyProtection="1">
      <alignment horizontal="right" vertical="center" shrinkToFit="1"/>
      <protection locked="0"/>
    </xf>
    <xf numFmtId="0" fontId="2" fillId="0" borderId="88" xfId="0" applyFont="1" applyBorder="1" applyAlignment="1">
      <alignment horizontal="center" vertical="center"/>
    </xf>
    <xf numFmtId="0" fontId="2" fillId="0" borderId="129" xfId="0" applyFont="1" applyBorder="1" applyAlignment="1">
      <alignment horizontal="center" vertical="center"/>
    </xf>
    <xf numFmtId="0" fontId="5" fillId="0" borderId="113" xfId="0" applyFont="1" applyBorder="1" applyAlignment="1" applyProtection="1">
      <alignment horizontal="left" vertical="top" wrapText="1"/>
      <protection locked="0"/>
    </xf>
    <xf numFmtId="0" fontId="5" fillId="0" borderId="89"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2" fillId="0" borderId="89" xfId="0" applyFont="1" applyBorder="1" applyAlignment="1">
      <alignment horizontal="center" vertical="center"/>
    </xf>
    <xf numFmtId="178" fontId="2" fillId="0" borderId="113" xfId="0" applyNumberFormat="1" applyFont="1" applyBorder="1" applyAlignment="1">
      <alignment horizontal="right" vertical="center"/>
    </xf>
    <xf numFmtId="0" fontId="2" fillId="0" borderId="89" xfId="0" applyFont="1" applyBorder="1" applyAlignment="1">
      <alignment horizontal="right" vertical="center"/>
    </xf>
    <xf numFmtId="178" fontId="3" fillId="0" borderId="31" xfId="0" applyNumberFormat="1" applyFont="1" applyBorder="1" applyAlignment="1" applyProtection="1">
      <alignment horizontal="right" vertical="center" shrinkToFit="1"/>
      <protection locked="0"/>
    </xf>
    <xf numFmtId="178" fontId="3" fillId="0" borderId="116" xfId="0" applyNumberFormat="1" applyFont="1" applyBorder="1" applyAlignment="1" applyProtection="1">
      <alignment horizontal="right" vertical="center" shrinkToFit="1"/>
      <protection locked="0"/>
    </xf>
    <xf numFmtId="178" fontId="3" fillId="0" borderId="31" xfId="0" applyNumberFormat="1" applyFont="1" applyBorder="1">
      <alignment vertical="center"/>
    </xf>
    <xf numFmtId="178" fontId="3" fillId="0" borderId="116" xfId="0" applyNumberFormat="1" applyFont="1" applyBorder="1">
      <alignment vertical="center"/>
    </xf>
    <xf numFmtId="0" fontId="3" fillId="0" borderId="111" xfId="0" applyFont="1" applyBorder="1" applyProtection="1">
      <alignment vertical="center"/>
      <protection locked="0"/>
    </xf>
    <xf numFmtId="0" fontId="3" fillId="0" borderId="112" xfId="0" applyFont="1" applyBorder="1" applyProtection="1">
      <alignment vertical="center"/>
      <protection locked="0"/>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26"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28" xfId="0" applyFont="1" applyBorder="1" applyAlignment="1">
      <alignment horizontal="center" vertical="center" wrapText="1"/>
    </xf>
    <xf numFmtId="178" fontId="3" fillId="0" borderId="44" xfId="0" applyNumberFormat="1" applyFont="1" applyBorder="1" applyAlignment="1">
      <alignment horizontal="right" vertical="center"/>
    </xf>
    <xf numFmtId="178" fontId="3" fillId="0" borderId="43" xfId="0" applyNumberFormat="1" applyFont="1" applyBorder="1" applyAlignment="1">
      <alignment horizontal="right" vertical="center"/>
    </xf>
    <xf numFmtId="178" fontId="3" fillId="0" borderId="44" xfId="0" applyNumberFormat="1" applyFont="1" applyBorder="1">
      <alignment vertical="center"/>
    </xf>
    <xf numFmtId="178" fontId="3" fillId="0" borderId="43" xfId="0" applyNumberFormat="1" applyFont="1" applyBorder="1">
      <alignment vertical="center"/>
    </xf>
    <xf numFmtId="0" fontId="3" fillId="0" borderId="118" xfId="0" applyFont="1" applyBorder="1">
      <alignment vertical="center"/>
    </xf>
    <xf numFmtId="0" fontId="3" fillId="0" borderId="124" xfId="0" applyFont="1" applyBorder="1">
      <alignment vertical="center"/>
    </xf>
    <xf numFmtId="178" fontId="3" fillId="0" borderId="29" xfId="0" applyNumberFormat="1" applyFont="1" applyBorder="1" applyAlignment="1" applyProtection="1">
      <alignment horizontal="right" vertical="center" shrinkToFit="1"/>
      <protection locked="0"/>
    </xf>
    <xf numFmtId="178" fontId="3" fillId="0" borderId="38" xfId="0" applyNumberFormat="1" applyFont="1" applyBorder="1" applyAlignment="1" applyProtection="1">
      <alignment horizontal="right" vertical="center" shrinkToFit="1"/>
      <protection locked="0"/>
    </xf>
    <xf numFmtId="178" fontId="3" fillId="0" borderId="29" xfId="0" applyNumberFormat="1" applyFont="1" applyBorder="1">
      <alignment vertical="center"/>
    </xf>
    <xf numFmtId="178" fontId="3" fillId="0" borderId="38" xfId="0" applyNumberFormat="1" applyFont="1" applyBorder="1">
      <alignment vertical="center"/>
    </xf>
    <xf numFmtId="0" fontId="3" fillId="0" borderId="17" xfId="0" applyFont="1" applyBorder="1" applyProtection="1">
      <alignment vertical="center"/>
      <protection locked="0"/>
    </xf>
    <xf numFmtId="0" fontId="3" fillId="0" borderId="110" xfId="0" applyFont="1" applyBorder="1" applyProtection="1">
      <alignment vertical="center"/>
      <protection locked="0"/>
    </xf>
    <xf numFmtId="0" fontId="3" fillId="0" borderId="41" xfId="0" applyFont="1" applyBorder="1" applyProtection="1">
      <alignment vertical="center"/>
      <protection locked="0"/>
    </xf>
    <xf numFmtId="0" fontId="3" fillId="0" borderId="114" xfId="0" applyFont="1" applyBorder="1" applyProtection="1">
      <alignment vertical="center"/>
      <protection locked="0"/>
    </xf>
    <xf numFmtId="0" fontId="3" fillId="0" borderId="131" xfId="0" applyFont="1" applyBorder="1" applyAlignment="1">
      <alignment horizontal="center" vertical="center" wrapText="1"/>
    </xf>
    <xf numFmtId="178" fontId="3" fillId="0" borderId="30" xfId="0" applyNumberFormat="1" applyFont="1" applyBorder="1" applyAlignment="1" applyProtection="1">
      <alignment horizontal="right" vertical="center" shrinkToFit="1"/>
      <protection locked="0"/>
    </xf>
    <xf numFmtId="178" fontId="3" fillId="0" borderId="42" xfId="0" applyNumberFormat="1" applyFont="1" applyBorder="1" applyAlignment="1" applyProtection="1">
      <alignment horizontal="right" vertical="center" shrinkToFit="1"/>
      <protection locked="0"/>
    </xf>
    <xf numFmtId="178" fontId="3" fillId="0" borderId="30" xfId="0" applyNumberFormat="1" applyFont="1" applyBorder="1">
      <alignment vertical="center"/>
    </xf>
    <xf numFmtId="178" fontId="3" fillId="0" borderId="42" xfId="0" applyNumberFormat="1" applyFont="1" applyBorder="1">
      <alignment vertical="center"/>
    </xf>
    <xf numFmtId="0" fontId="2" fillId="0" borderId="177" xfId="0" applyFont="1" applyBorder="1" applyAlignment="1">
      <alignment horizontal="justify" vertical="top" wrapText="1"/>
    </xf>
    <xf numFmtId="0" fontId="2" fillId="0" borderId="178" xfId="0" applyFont="1" applyBorder="1" applyAlignment="1">
      <alignment horizontal="justify" vertical="top" wrapText="1"/>
    </xf>
    <xf numFmtId="0" fontId="2" fillId="0" borderId="179" xfId="0" applyFont="1" applyBorder="1" applyAlignment="1">
      <alignment horizontal="justify" vertical="top" wrapText="1"/>
    </xf>
    <xf numFmtId="0" fontId="3" fillId="0" borderId="175" xfId="0" applyFont="1" applyBorder="1" applyAlignment="1">
      <alignment horizontal="justify" vertical="top" wrapText="1"/>
    </xf>
    <xf numFmtId="0" fontId="3" fillId="0" borderId="0" xfId="0" applyFont="1" applyAlignment="1">
      <alignment horizontal="justify" vertical="top" wrapText="1"/>
    </xf>
    <xf numFmtId="0" fontId="3" fillId="0" borderId="176" xfId="0" applyFont="1" applyBorder="1" applyAlignment="1">
      <alignment horizontal="justify" vertical="top" wrapText="1"/>
    </xf>
    <xf numFmtId="0" fontId="5" fillId="0" borderId="182" xfId="0" applyFont="1" applyBorder="1" applyAlignment="1" applyProtection="1">
      <alignment horizontal="left" vertical="top" wrapText="1"/>
      <protection locked="0"/>
    </xf>
    <xf numFmtId="0" fontId="5" fillId="0" borderId="142" xfId="0" applyFont="1" applyBorder="1" applyAlignment="1" applyProtection="1">
      <alignment horizontal="left" vertical="top" wrapText="1"/>
      <protection locked="0"/>
    </xf>
    <xf numFmtId="0" fontId="5" fillId="0" borderId="183" xfId="0" applyFont="1" applyBorder="1" applyAlignment="1" applyProtection="1">
      <alignment horizontal="left" vertical="top" wrapText="1"/>
      <protection locked="0"/>
    </xf>
    <xf numFmtId="0" fontId="3" fillId="0" borderId="143" xfId="0" applyFont="1" applyBorder="1" applyAlignment="1">
      <alignment horizontal="center" vertical="center" wrapText="1"/>
    </xf>
    <xf numFmtId="0" fontId="3" fillId="0" borderId="141" xfId="0" applyFont="1" applyBorder="1" applyAlignment="1">
      <alignment horizontal="center" vertical="center" wrapText="1"/>
    </xf>
    <xf numFmtId="0" fontId="3" fillId="0" borderId="144" xfId="0" applyFont="1" applyBorder="1" applyAlignment="1">
      <alignment horizontal="center" vertical="center" wrapText="1"/>
    </xf>
    <xf numFmtId="0" fontId="3" fillId="0" borderId="141" xfId="0" applyFont="1" applyBorder="1" applyAlignment="1">
      <alignment horizontal="center" vertical="center" shrinkToFit="1"/>
    </xf>
    <xf numFmtId="0" fontId="3" fillId="0" borderId="138" xfId="0" applyFont="1" applyBorder="1" applyAlignment="1">
      <alignment horizontal="center" vertical="center" wrapText="1"/>
    </xf>
    <xf numFmtId="0" fontId="3" fillId="0" borderId="130" xfId="0" applyFont="1" applyBorder="1" applyAlignment="1">
      <alignment horizontal="center" vertical="center" wrapText="1"/>
    </xf>
    <xf numFmtId="178" fontId="3" fillId="0" borderId="29" xfId="0" applyNumberFormat="1" applyFont="1" applyBorder="1" applyAlignment="1">
      <alignment horizontal="right" vertical="center" shrinkToFit="1"/>
    </xf>
    <xf numFmtId="178" fontId="3" fillId="0" borderId="38" xfId="0" applyNumberFormat="1" applyFont="1" applyBorder="1" applyAlignment="1">
      <alignment horizontal="right" vertical="center" shrinkToFit="1"/>
    </xf>
    <xf numFmtId="0" fontId="3" fillId="0" borderId="173" xfId="0" applyFont="1" applyBorder="1" applyAlignment="1">
      <alignment horizontal="right" vertical="center" wrapText="1"/>
    </xf>
    <xf numFmtId="0" fontId="3" fillId="0" borderId="174" xfId="0" applyFont="1" applyBorder="1" applyAlignment="1">
      <alignment horizontal="right" vertical="center" wrapText="1"/>
    </xf>
    <xf numFmtId="0" fontId="3" fillId="0" borderId="126" xfId="0" applyFont="1" applyBorder="1" applyAlignment="1">
      <alignment horizontal="right" vertical="center" wrapText="1"/>
    </xf>
    <xf numFmtId="0" fontId="3" fillId="0" borderId="127" xfId="0" applyFont="1" applyBorder="1" applyAlignment="1">
      <alignment horizontal="right" vertical="center" wrapText="1"/>
    </xf>
    <xf numFmtId="0" fontId="3" fillId="0" borderId="128" xfId="0" applyFont="1" applyBorder="1" applyAlignment="1">
      <alignment horizontal="right" vertical="center" wrapText="1"/>
    </xf>
    <xf numFmtId="178" fontId="3" fillId="0" borderId="44" xfId="0" applyNumberFormat="1" applyFont="1" applyBorder="1" applyAlignment="1">
      <alignment horizontal="right" vertical="center" shrinkToFit="1"/>
    </xf>
    <xf numFmtId="178" fontId="3" fillId="0" borderId="43" xfId="0" applyNumberFormat="1" applyFont="1" applyBorder="1" applyAlignment="1">
      <alignment horizontal="right" vertical="center" shrinkToFit="1"/>
    </xf>
    <xf numFmtId="0" fontId="3" fillId="0" borderId="115"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80" xfId="0" applyFont="1" applyBorder="1" applyAlignment="1">
      <alignment horizontal="right" vertical="center" wrapText="1"/>
    </xf>
    <xf numFmtId="0" fontId="3" fillId="0" borderId="181" xfId="0" applyFont="1" applyBorder="1" applyAlignment="1">
      <alignment horizontal="right" vertical="center" wrapText="1"/>
    </xf>
    <xf numFmtId="178" fontId="3" fillId="0" borderId="31" xfId="0" applyNumberFormat="1" applyFont="1" applyBorder="1" applyAlignment="1">
      <alignment horizontal="right" vertical="center" shrinkToFit="1"/>
    </xf>
    <xf numFmtId="178" fontId="3" fillId="0" borderId="116" xfId="0" applyNumberFormat="1" applyFont="1" applyBorder="1" applyAlignment="1">
      <alignment horizontal="right" vertical="center" shrinkToFit="1"/>
    </xf>
    <xf numFmtId="178" fontId="3" fillId="0" borderId="30" xfId="0" applyNumberFormat="1" applyFont="1" applyBorder="1" applyAlignment="1">
      <alignment horizontal="right" vertical="center" shrinkToFit="1"/>
    </xf>
    <xf numFmtId="178" fontId="3" fillId="0" borderId="42" xfId="0" applyNumberFormat="1" applyFont="1" applyBorder="1" applyAlignment="1">
      <alignment horizontal="right" vertical="center" shrinkToFit="1"/>
    </xf>
    <xf numFmtId="0" fontId="3" fillId="0" borderId="137" xfId="0" applyFont="1" applyBorder="1" applyAlignment="1">
      <alignment horizontal="center" vertical="center" shrinkToFit="1"/>
    </xf>
    <xf numFmtId="0" fontId="3" fillId="0" borderId="138" xfId="0" applyFont="1" applyBorder="1" applyAlignment="1">
      <alignment horizontal="center" vertical="center" shrinkToFit="1"/>
    </xf>
    <xf numFmtId="0" fontId="3" fillId="0" borderId="132" xfId="0" applyFont="1" applyBorder="1" applyAlignment="1">
      <alignment horizontal="center" vertical="center" wrapText="1"/>
    </xf>
    <xf numFmtId="0" fontId="3" fillId="0" borderId="133" xfId="0" applyFont="1" applyBorder="1" applyAlignment="1">
      <alignment horizontal="center" vertical="center" wrapText="1"/>
    </xf>
    <xf numFmtId="178" fontId="3" fillId="0" borderId="8" xfId="0" applyNumberFormat="1" applyFont="1" applyBorder="1" applyAlignment="1">
      <alignment horizontal="right" vertical="center"/>
    </xf>
    <xf numFmtId="0" fontId="14" fillId="0" borderId="133" xfId="0" applyFont="1" applyBorder="1" applyAlignment="1">
      <alignment horizontal="justify" vertical="center" wrapText="1"/>
    </xf>
    <xf numFmtId="0" fontId="14" fillId="0" borderId="139" xfId="0" applyFont="1" applyBorder="1" applyAlignment="1">
      <alignment horizontal="justify" vertical="center" wrapText="1"/>
    </xf>
    <xf numFmtId="0" fontId="2" fillId="0" borderId="142" xfId="0" applyFont="1" applyBorder="1" applyAlignment="1">
      <alignment horizontal="left" vertical="center"/>
    </xf>
    <xf numFmtId="0" fontId="3" fillId="0" borderId="140" xfId="0" applyFont="1" applyBorder="1" applyAlignment="1">
      <alignment horizontal="center" vertical="center" wrapText="1"/>
    </xf>
    <xf numFmtId="0" fontId="3" fillId="0" borderId="134" xfId="0" applyFont="1" applyBorder="1" applyAlignment="1">
      <alignment horizontal="center" vertical="center" wrapText="1"/>
    </xf>
    <xf numFmtId="178" fontId="3" fillId="0" borderId="134" xfId="0" applyNumberFormat="1" applyFont="1" applyBorder="1" applyAlignment="1" applyProtection="1">
      <alignment horizontal="right" vertical="center" shrinkToFit="1"/>
      <protection locked="0"/>
    </xf>
    <xf numFmtId="0" fontId="11" fillId="0" borderId="134" xfId="0" applyFont="1" applyBorder="1" applyAlignment="1">
      <alignment horizontal="justify" vertical="center" wrapText="1"/>
    </xf>
    <xf numFmtId="0" fontId="11" fillId="0" borderId="135" xfId="0" applyFont="1" applyBorder="1" applyAlignment="1">
      <alignment horizontal="justify" vertical="center" wrapText="1"/>
    </xf>
    <xf numFmtId="0" fontId="3" fillId="0" borderId="107" xfId="0" applyFont="1" applyBorder="1" applyAlignment="1">
      <alignment horizontal="justify" vertical="center" wrapText="1"/>
    </xf>
    <xf numFmtId="0" fontId="3" fillId="0" borderId="17" xfId="0" applyFont="1" applyBorder="1" applyAlignment="1">
      <alignment horizontal="justify" vertical="center" wrapText="1"/>
    </xf>
    <xf numFmtId="178" fontId="3" fillId="0" borderId="17" xfId="0" applyNumberFormat="1" applyFont="1" applyBorder="1" applyAlignment="1" applyProtection="1">
      <alignment horizontal="right" vertical="center" shrinkToFit="1"/>
      <protection locked="0"/>
    </xf>
    <xf numFmtId="0" fontId="5" fillId="0" borderId="110" xfId="0" applyFont="1" applyBorder="1" applyAlignment="1" applyProtection="1">
      <alignment horizontal="left" vertical="top" wrapText="1"/>
      <protection locked="0"/>
    </xf>
    <xf numFmtId="0" fontId="3" fillId="0" borderId="145" xfId="0" applyFont="1" applyBorder="1" applyAlignment="1">
      <alignment vertical="center" wrapText="1"/>
    </xf>
    <xf numFmtId="0" fontId="3" fillId="0" borderId="146" xfId="0" applyFont="1" applyBorder="1" applyAlignment="1">
      <alignment vertical="center" wrapText="1"/>
    </xf>
    <xf numFmtId="178" fontId="3" fillId="0" borderId="39" xfId="0" applyNumberFormat="1" applyFont="1" applyBorder="1" applyAlignment="1" applyProtection="1">
      <alignment horizontal="right" vertical="center" shrinkToFit="1"/>
      <protection locked="0"/>
    </xf>
    <xf numFmtId="0" fontId="5" fillId="0" borderId="39" xfId="0" applyFont="1" applyBorder="1" applyAlignment="1" applyProtection="1">
      <alignment horizontal="left" vertical="top" wrapText="1"/>
      <protection locked="0"/>
    </xf>
    <xf numFmtId="0" fontId="5" fillId="0" borderId="148" xfId="0" applyFont="1" applyBorder="1" applyAlignment="1" applyProtection="1">
      <alignment horizontal="left" vertical="top" wrapText="1"/>
      <protection locked="0"/>
    </xf>
    <xf numFmtId="178" fontId="3" fillId="0" borderId="136" xfId="0" applyNumberFormat="1" applyFont="1" applyBorder="1" applyAlignment="1" applyProtection="1">
      <alignment horizontal="right" vertical="center" shrinkToFit="1"/>
      <protection locked="0"/>
    </xf>
    <xf numFmtId="0" fontId="5" fillId="0" borderId="136" xfId="0" applyFont="1" applyBorder="1" applyAlignment="1" applyProtection="1">
      <alignment horizontal="left" vertical="top" wrapText="1"/>
      <protection locked="0"/>
    </xf>
    <xf numFmtId="0" fontId="5" fillId="0" borderId="147" xfId="0" applyFont="1" applyBorder="1" applyAlignment="1" applyProtection="1">
      <alignment horizontal="left" vertical="top" wrapText="1"/>
      <protection locked="0"/>
    </xf>
    <xf numFmtId="178" fontId="3" fillId="0" borderId="41" xfId="0" applyNumberFormat="1" applyFont="1" applyBorder="1" applyAlignment="1" applyProtection="1">
      <alignment horizontal="right" vertical="center" shrinkToFit="1"/>
      <protection locked="0"/>
    </xf>
    <xf numFmtId="0" fontId="3" fillId="0" borderId="121" xfId="0" applyFont="1" applyBorder="1" applyAlignment="1">
      <alignment horizontal="justify" vertical="center" wrapText="1"/>
    </xf>
    <xf numFmtId="0" fontId="3" fillId="0" borderId="41" xfId="0" applyFont="1" applyBorder="1" applyAlignment="1">
      <alignment horizontal="justify" vertical="center" wrapText="1"/>
    </xf>
    <xf numFmtId="0" fontId="5" fillId="0" borderId="41" xfId="0" applyFont="1" applyBorder="1" applyAlignment="1" applyProtection="1">
      <alignment horizontal="left" vertical="top" wrapText="1"/>
      <protection locked="0"/>
    </xf>
    <xf numFmtId="0" fontId="5" fillId="0" borderId="114" xfId="0" applyFont="1" applyBorder="1" applyAlignment="1" applyProtection="1">
      <alignment horizontal="left" vertical="top" wrapText="1"/>
      <protection locked="0"/>
    </xf>
    <xf numFmtId="0" fontId="3" fillId="0" borderId="142" xfId="0" applyFont="1" applyBorder="1" applyAlignment="1">
      <alignment horizontal="justify" vertical="top" wrapText="1"/>
    </xf>
    <xf numFmtId="0" fontId="3" fillId="0" borderId="142" xfId="0" applyFont="1" applyBorder="1" applyAlignment="1">
      <alignment horizontal="justify" vertical="top"/>
    </xf>
    <xf numFmtId="0" fontId="3" fillId="0" borderId="150" xfId="0" applyFont="1" applyBorder="1" applyAlignment="1">
      <alignment horizontal="center" vertical="center" wrapText="1"/>
    </xf>
    <xf numFmtId="178" fontId="3" fillId="0" borderId="8" xfId="0" applyNumberFormat="1" applyFont="1" applyBorder="1" applyAlignment="1">
      <alignment horizontal="right" vertical="center" shrinkToFit="1"/>
    </xf>
    <xf numFmtId="178" fontId="3" fillId="0" borderId="118" xfId="0" applyNumberFormat="1" applyFont="1" applyBorder="1" applyAlignment="1">
      <alignment horizontal="right" vertical="center" shrinkToFit="1"/>
    </xf>
    <xf numFmtId="0" fontId="14" fillId="0" borderId="149" xfId="0" applyFont="1" applyBorder="1" applyAlignment="1">
      <alignment horizontal="justify" vertical="center" wrapText="1"/>
    </xf>
    <xf numFmtId="0" fontId="14" fillId="0" borderId="118" xfId="0" applyFont="1" applyBorder="1" applyAlignment="1">
      <alignment horizontal="justify" vertical="center" wrapText="1"/>
    </xf>
    <xf numFmtId="0" fontId="14" fillId="0" borderId="124" xfId="0" applyFont="1" applyBorder="1" applyAlignment="1">
      <alignment horizontal="justify" vertical="center" wrapText="1"/>
    </xf>
    <xf numFmtId="0" fontId="3" fillId="0" borderId="10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5" xfId="0" applyFont="1" applyBorder="1" applyAlignment="1">
      <alignment horizontal="center" vertical="center" wrapText="1"/>
    </xf>
    <xf numFmtId="178" fontId="3" fillId="0" borderId="152" xfId="0" applyNumberFormat="1" applyFont="1" applyBorder="1" applyAlignment="1">
      <alignment horizontal="right" vertical="center" shrinkToFit="1"/>
    </xf>
    <xf numFmtId="178" fontId="3" fillId="0" borderId="153" xfId="0" applyNumberFormat="1" applyFont="1" applyBorder="1" applyAlignment="1">
      <alignment horizontal="right" vertical="center" shrinkToFit="1"/>
    </xf>
    <xf numFmtId="178" fontId="3" fillId="0" borderId="58" xfId="0" applyNumberFormat="1" applyFont="1" applyBorder="1" applyAlignment="1">
      <alignment horizontal="right" vertical="center" shrinkToFit="1"/>
    </xf>
    <xf numFmtId="0" fontId="11" fillId="0" borderId="157" xfId="0" applyFont="1" applyBorder="1" applyAlignment="1">
      <alignment horizontal="justify" vertical="center" wrapText="1"/>
    </xf>
    <xf numFmtId="0" fontId="11" fillId="0" borderId="17" xfId="0" applyFont="1" applyBorder="1" applyAlignment="1">
      <alignment horizontal="justify" vertical="center" wrapText="1"/>
    </xf>
    <xf numFmtId="0" fontId="11" fillId="0" borderId="110" xfId="0" applyFont="1" applyBorder="1" applyAlignment="1">
      <alignment horizontal="justify" vertical="center" wrapText="1"/>
    </xf>
    <xf numFmtId="178" fontId="3" fillId="0" borderId="4" xfId="0" applyNumberFormat="1" applyFont="1" applyBorder="1" applyAlignment="1">
      <alignment horizontal="right" vertical="center" shrinkToFit="1"/>
    </xf>
    <xf numFmtId="178" fontId="3" fillId="0" borderId="17" xfId="0" applyNumberFormat="1" applyFont="1" applyBorder="1" applyAlignment="1">
      <alignment horizontal="right" vertical="center" shrinkToFit="1"/>
    </xf>
    <xf numFmtId="178" fontId="3" fillId="0" borderId="158" xfId="0" applyNumberFormat="1" applyFont="1" applyBorder="1" applyAlignment="1">
      <alignment horizontal="right" vertical="center" shrinkToFit="1"/>
    </xf>
    <xf numFmtId="0" fontId="11" fillId="0" borderId="157" xfId="0" applyFont="1" applyBorder="1" applyAlignment="1">
      <alignment vertical="center" wrapText="1"/>
    </xf>
    <xf numFmtId="0" fontId="11" fillId="0" borderId="17" xfId="0" applyFont="1" applyBorder="1" applyAlignment="1">
      <alignment vertical="center" wrapText="1"/>
    </xf>
    <xf numFmtId="0" fontId="11" fillId="0" borderId="110" xfId="0" applyFont="1" applyBorder="1" applyAlignment="1">
      <alignment vertical="center" wrapText="1"/>
    </xf>
    <xf numFmtId="178" fontId="3" fillId="0" borderId="4" xfId="0" applyNumberFormat="1" applyFont="1" applyBorder="1" applyAlignment="1" applyProtection="1">
      <alignment horizontal="right" vertical="center" shrinkToFit="1"/>
      <protection locked="0"/>
    </xf>
    <xf numFmtId="178" fontId="3" fillId="0" borderId="58" xfId="0" applyNumberFormat="1" applyFont="1" applyBorder="1" applyAlignment="1" applyProtection="1">
      <alignment horizontal="right" vertical="center" shrinkToFit="1"/>
      <protection locked="0"/>
    </xf>
    <xf numFmtId="0" fontId="17" fillId="0" borderId="0" xfId="0" applyFont="1" applyAlignment="1">
      <alignment horizontal="center" vertical="center"/>
    </xf>
    <xf numFmtId="0" fontId="3" fillId="0" borderId="151" xfId="0" applyFont="1" applyBorder="1" applyAlignment="1">
      <alignment horizontal="center" vertical="center" wrapText="1"/>
    </xf>
    <xf numFmtId="177" fontId="11" fillId="0" borderId="154" xfId="0" applyNumberFormat="1" applyFont="1" applyBorder="1" applyAlignment="1">
      <alignment horizontal="right" vertical="center"/>
    </xf>
    <xf numFmtId="177" fontId="11" fillId="0" borderId="155" xfId="0" applyNumberFormat="1" applyFont="1" applyBorder="1" applyAlignment="1">
      <alignment horizontal="right" vertical="center"/>
    </xf>
    <xf numFmtId="177" fontId="11" fillId="0" borderId="156" xfId="0" applyNumberFormat="1" applyFont="1" applyBorder="1" applyAlignment="1">
      <alignment horizontal="right" vertical="center"/>
    </xf>
    <xf numFmtId="0" fontId="0" fillId="0" borderId="192" xfId="0" applyBorder="1">
      <alignment vertical="center"/>
    </xf>
    <xf numFmtId="0" fontId="0" fillId="0" borderId="41" xfId="0" applyBorder="1">
      <alignment vertical="center"/>
    </xf>
    <xf numFmtId="0" fontId="3" fillId="0" borderId="0" xfId="0" applyFont="1" applyAlignment="1">
      <alignment horizontal="justify" vertical="top"/>
    </xf>
    <xf numFmtId="0" fontId="3" fillId="0" borderId="169" xfId="0" applyFont="1" applyBorder="1" applyAlignment="1">
      <alignment horizontal="center" vertical="center"/>
    </xf>
    <xf numFmtId="0" fontId="3" fillId="0" borderId="162" xfId="0" applyFont="1" applyBorder="1" applyAlignment="1">
      <alignment horizontal="center" vertical="center"/>
    </xf>
    <xf numFmtId="0" fontId="3" fillId="0" borderId="170" xfId="0" applyFont="1" applyBorder="1" applyAlignment="1">
      <alignment horizontal="center" vertical="center"/>
    </xf>
    <xf numFmtId="0" fontId="3" fillId="0" borderId="171" xfId="0" applyFont="1" applyBorder="1" applyAlignment="1">
      <alignment horizontal="center" vertical="center"/>
    </xf>
    <xf numFmtId="0" fontId="3" fillId="0" borderId="160" xfId="0" applyFont="1" applyBorder="1" applyAlignment="1">
      <alignment horizontal="center" vertical="center"/>
    </xf>
    <xf numFmtId="0" fontId="3" fillId="0" borderId="172" xfId="0" applyFont="1" applyBorder="1" applyAlignment="1">
      <alignment horizontal="center" vertical="center"/>
    </xf>
    <xf numFmtId="0" fontId="3" fillId="0" borderId="167" xfId="0" applyFont="1" applyBorder="1" applyAlignment="1">
      <alignment horizontal="center" vertical="center"/>
    </xf>
    <xf numFmtId="0" fontId="3" fillId="0" borderId="168" xfId="0" applyFont="1" applyBorder="1" applyAlignment="1">
      <alignment horizontal="center" vertical="center"/>
    </xf>
    <xf numFmtId="0" fontId="3" fillId="0" borderId="161" xfId="0" applyFont="1" applyBorder="1" applyAlignment="1">
      <alignment horizontal="center" vertical="center"/>
    </xf>
    <xf numFmtId="0" fontId="3" fillId="0" borderId="163" xfId="0" applyFont="1" applyBorder="1" applyAlignment="1">
      <alignment horizontal="center" vertical="center"/>
    </xf>
    <xf numFmtId="0" fontId="3" fillId="0" borderId="164" xfId="0" applyFont="1" applyBorder="1" applyAlignment="1">
      <alignment horizontal="center" vertical="center"/>
    </xf>
    <xf numFmtId="0" fontId="3" fillId="0" borderId="165" xfId="0" applyFont="1" applyBorder="1" applyAlignment="1">
      <alignment horizontal="center" vertical="center"/>
    </xf>
    <xf numFmtId="0" fontId="3" fillId="0" borderId="66" xfId="0" applyFont="1" applyBorder="1" applyAlignment="1">
      <alignment horizontal="center" vertical="top" wrapText="1"/>
    </xf>
    <xf numFmtId="0" fontId="3" fillId="0" borderId="160" xfId="0" applyFont="1" applyBorder="1" applyAlignment="1">
      <alignment horizontal="center" vertical="top" wrapText="1"/>
    </xf>
    <xf numFmtId="0" fontId="3" fillId="0" borderId="50" xfId="0" applyFont="1" applyBorder="1" applyAlignment="1">
      <alignment horizontal="center" vertical="top" wrapText="1"/>
    </xf>
    <xf numFmtId="0" fontId="3" fillId="0" borderId="12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59" xfId="0" applyFont="1" applyBorder="1" applyAlignment="1">
      <alignment horizontal="center" vertical="center" wrapText="1"/>
    </xf>
    <xf numFmtId="178" fontId="3" fillId="0" borderId="12" xfId="0" applyNumberFormat="1" applyFont="1" applyBorder="1" applyAlignment="1" applyProtection="1">
      <alignment horizontal="right" vertical="center" shrinkToFit="1"/>
      <protection locked="0"/>
    </xf>
    <xf numFmtId="0" fontId="11" fillId="0" borderId="166" xfId="0" applyFont="1" applyBorder="1" applyAlignment="1">
      <alignment horizontal="justify" vertical="center" wrapText="1"/>
    </xf>
    <xf numFmtId="0" fontId="11" fillId="0" borderId="41" xfId="0" applyFont="1" applyBorder="1" applyAlignment="1">
      <alignment horizontal="justify" vertical="center" wrapText="1"/>
    </xf>
    <xf numFmtId="0" fontId="11" fillId="0" borderId="114" xfId="0" applyFont="1" applyBorder="1" applyAlignment="1">
      <alignment horizontal="justify" vertical="center" wrapText="1"/>
    </xf>
    <xf numFmtId="49" fontId="33" fillId="5" borderId="83" xfId="0" applyNumberFormat="1" applyFont="1" applyFill="1" applyBorder="1" applyAlignment="1" applyProtection="1">
      <alignment horizontal="center" vertical="center" wrapText="1"/>
      <protection locked="0"/>
    </xf>
    <xf numFmtId="49" fontId="33" fillId="5" borderId="66" xfId="0" applyNumberFormat="1" applyFont="1" applyFill="1" applyBorder="1" applyAlignment="1" applyProtection="1">
      <alignment horizontal="center" vertical="center" wrapText="1"/>
      <protection locked="0"/>
    </xf>
    <xf numFmtId="0" fontId="52" fillId="5" borderId="50" xfId="0" applyFont="1" applyFill="1" applyBorder="1" applyAlignment="1" applyProtection="1">
      <alignment horizontal="left" vertical="top" wrapText="1"/>
      <protection locked="0"/>
    </xf>
    <xf numFmtId="0" fontId="52" fillId="5" borderId="51" xfId="0" applyFont="1" applyFill="1" applyBorder="1" applyAlignment="1" applyProtection="1">
      <alignment horizontal="left" vertical="top" wrapText="1"/>
      <protection locked="0"/>
    </xf>
    <xf numFmtId="0" fontId="52" fillId="5" borderId="52" xfId="0" applyFont="1" applyFill="1" applyBorder="1" applyAlignment="1" applyProtection="1">
      <alignment horizontal="left" vertical="top" wrapText="1"/>
      <protection locked="0"/>
    </xf>
    <xf numFmtId="0" fontId="34" fillId="0" borderId="0" xfId="0" applyFont="1" applyAlignment="1">
      <alignment horizontal="center" vertical="center"/>
    </xf>
    <xf numFmtId="0" fontId="33" fillId="0" borderId="88" xfId="0" applyFont="1" applyBorder="1" applyAlignment="1" applyProtection="1">
      <alignment horizontal="center" vertical="center" wrapText="1"/>
      <protection locked="0"/>
    </xf>
    <xf numFmtId="0" fontId="33" fillId="0" borderId="89" xfId="0" applyFont="1" applyBorder="1" applyAlignment="1" applyProtection="1">
      <alignment horizontal="center" vertical="center" wrapText="1"/>
      <protection locked="0"/>
    </xf>
    <xf numFmtId="0" fontId="33" fillId="0" borderId="129" xfId="0" applyFont="1" applyBorder="1" applyAlignment="1" applyProtection="1">
      <alignment horizontal="center" vertical="center" wrapText="1"/>
      <protection locked="0"/>
    </xf>
    <xf numFmtId="0" fontId="38" fillId="0" borderId="89" xfId="0" applyFont="1" applyBorder="1" applyAlignment="1">
      <alignment vertical="center" wrapText="1"/>
    </xf>
    <xf numFmtId="0" fontId="38" fillId="0" borderId="55" xfId="0" applyFont="1" applyBorder="1" applyAlignment="1">
      <alignment vertical="center" wrapText="1"/>
    </xf>
    <xf numFmtId="0" fontId="37" fillId="0" borderId="189" xfId="0" applyFont="1" applyBorder="1" applyAlignment="1">
      <alignment horizontal="center" vertical="center" wrapText="1"/>
    </xf>
    <xf numFmtId="0" fontId="37" fillId="0" borderId="185" xfId="0" applyFont="1" applyBorder="1" applyAlignment="1">
      <alignment horizontal="center" vertical="center" wrapText="1"/>
    </xf>
    <xf numFmtId="0" fontId="37" fillId="0" borderId="190" xfId="0" applyFont="1" applyBorder="1" applyAlignment="1">
      <alignment horizontal="center" vertical="center" wrapText="1"/>
    </xf>
    <xf numFmtId="0" fontId="37" fillId="0" borderId="186" xfId="0" applyFont="1" applyBorder="1" applyAlignment="1">
      <alignment horizontal="center" vertical="center" wrapText="1"/>
    </xf>
    <xf numFmtId="0" fontId="33" fillId="0" borderId="102"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18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29" xfId="0" applyFont="1" applyBorder="1" applyAlignment="1">
      <alignment horizontal="center" vertical="center"/>
    </xf>
    <xf numFmtId="0" fontId="33" fillId="0" borderId="4" xfId="0" applyFont="1" applyBorder="1" applyAlignment="1">
      <alignment horizontal="center" vertical="center"/>
    </xf>
    <xf numFmtId="0" fontId="38" fillId="0" borderId="29" xfId="0" applyFont="1" applyBorder="1" applyAlignment="1" applyProtection="1">
      <alignment horizontal="left" vertical="center" wrapText="1"/>
      <protection locked="0"/>
    </xf>
    <xf numFmtId="0" fontId="38" fillId="0" borderId="38"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29" xfId="0" applyFont="1" applyBorder="1" applyAlignment="1" applyProtection="1">
      <alignment vertical="center" wrapText="1"/>
      <protection locked="0"/>
    </xf>
    <xf numFmtId="0" fontId="38" fillId="0" borderId="4" xfId="0" applyFont="1" applyBorder="1" applyAlignment="1" applyProtection="1">
      <alignment vertical="center" wrapText="1"/>
      <protection locked="0"/>
    </xf>
    <xf numFmtId="0" fontId="38" fillId="0" borderId="28" xfId="0" applyFont="1" applyBorder="1" applyAlignment="1">
      <alignment horizontal="left" vertical="center" wrapText="1"/>
    </xf>
    <xf numFmtId="0" fontId="38" fillId="0" borderId="27" xfId="0" applyFont="1" applyBorder="1" applyAlignment="1">
      <alignment horizontal="left" vertical="center" wrapText="1"/>
    </xf>
    <xf numFmtId="0" fontId="38" fillId="0" borderId="25" xfId="0" applyFont="1" applyBorder="1" applyAlignment="1">
      <alignment horizontal="left" vertical="center" wrapText="1"/>
    </xf>
    <xf numFmtId="0" fontId="38" fillId="0" borderId="103" xfId="0" applyFont="1" applyBorder="1" applyAlignment="1" applyProtection="1">
      <alignment horizontal="left" vertical="top" wrapText="1"/>
      <protection locked="0"/>
    </xf>
    <xf numFmtId="0" fontId="38" fillId="0" borderId="23" xfId="0" applyFont="1" applyBorder="1" applyAlignment="1" applyProtection="1">
      <alignment horizontal="left" vertical="top" wrapText="1"/>
      <protection locked="0"/>
    </xf>
    <xf numFmtId="0" fontId="38" fillId="0" borderId="23" xfId="0" applyFont="1" applyBorder="1" applyAlignment="1" applyProtection="1">
      <alignment horizontal="left" vertical="top"/>
      <protection locked="0"/>
    </xf>
    <xf numFmtId="0" fontId="38" fillId="0" borderId="24" xfId="0" applyFont="1" applyBorder="1" applyAlignment="1" applyProtection="1">
      <alignment horizontal="left" vertical="top"/>
      <protection locked="0"/>
    </xf>
    <xf numFmtId="0" fontId="38" fillId="0" borderId="73" xfId="0" applyFont="1" applyBorder="1" applyAlignment="1">
      <alignment horizontal="left" vertical="center" wrapText="1"/>
    </xf>
    <xf numFmtId="0" fontId="38" fillId="0" borderId="38" xfId="0" applyFont="1" applyBorder="1" applyAlignment="1">
      <alignment horizontal="left" vertical="center" wrapText="1"/>
    </xf>
    <xf numFmtId="0" fontId="38" fillId="0" borderId="38" xfId="0" applyFont="1" applyBorder="1" applyAlignment="1">
      <alignment horizontal="left" vertical="center"/>
    </xf>
    <xf numFmtId="0" fontId="38" fillId="0" borderId="58" xfId="0" applyFont="1" applyBorder="1" applyAlignment="1">
      <alignment horizontal="left" vertical="center"/>
    </xf>
    <xf numFmtId="0" fontId="33" fillId="0" borderId="84" xfId="0" applyFont="1" applyBorder="1">
      <alignment vertical="center"/>
    </xf>
    <xf numFmtId="0" fontId="33" fillId="0" borderId="85" xfId="0" applyFont="1" applyBorder="1">
      <alignment vertical="center"/>
    </xf>
    <xf numFmtId="0" fontId="33" fillId="0" borderId="97" xfId="0" applyFont="1" applyBorder="1">
      <alignment vertical="center"/>
    </xf>
    <xf numFmtId="0" fontId="33" fillId="0" borderId="22" xfId="0" applyFont="1" applyBorder="1" applyAlignment="1">
      <alignment vertical="center" wrapText="1"/>
    </xf>
    <xf numFmtId="0" fontId="37" fillId="0" borderId="14" xfId="0" applyFont="1" applyBorder="1" applyAlignment="1">
      <alignment vertical="center" wrapText="1"/>
    </xf>
    <xf numFmtId="0" fontId="3" fillId="0" borderId="68" xfId="0" applyFont="1" applyBorder="1" applyAlignment="1">
      <alignment horizontal="center" vertical="center" shrinkToFit="1"/>
    </xf>
    <xf numFmtId="0" fontId="3" fillId="0" borderId="3" xfId="0" applyFont="1" applyBorder="1" applyAlignment="1">
      <alignment horizontal="center" vertical="center" shrinkToFit="1"/>
    </xf>
    <xf numFmtId="0" fontId="2" fillId="0" borderId="184" xfId="0" applyFont="1" applyBorder="1" applyAlignment="1">
      <alignment horizontal="center" vertical="center" wrapText="1"/>
    </xf>
    <xf numFmtId="0" fontId="2" fillId="0" borderId="185" xfId="0" applyFont="1" applyBorder="1" applyAlignment="1">
      <alignment horizontal="center" vertical="center"/>
    </xf>
    <xf numFmtId="0" fontId="2" fillId="0" borderId="186" xfId="0" applyFont="1" applyBorder="1" applyAlignment="1">
      <alignment horizontal="center" vertical="center"/>
    </xf>
    <xf numFmtId="0" fontId="3" fillId="0" borderId="187" xfId="0" applyFont="1" applyBorder="1" applyAlignment="1" applyProtection="1">
      <alignment vertical="top" wrapText="1"/>
      <protection locked="0"/>
    </xf>
    <xf numFmtId="0" fontId="3" fillId="0" borderId="27" xfId="0" applyFont="1" applyBorder="1" applyAlignment="1" applyProtection="1">
      <alignment vertical="top" wrapText="1"/>
      <protection locked="0"/>
    </xf>
    <xf numFmtId="0" fontId="3" fillId="0" borderId="25" xfId="0" applyFont="1" applyBorder="1" applyAlignment="1" applyProtection="1">
      <alignment vertical="top" wrapText="1"/>
      <protection locked="0"/>
    </xf>
    <xf numFmtId="0" fontId="3" fillId="0" borderId="29" xfId="0" applyFont="1" applyBorder="1" applyAlignment="1" applyProtection="1">
      <alignment vertical="top" wrapText="1"/>
      <protection locked="0"/>
    </xf>
    <xf numFmtId="0" fontId="3" fillId="0" borderId="38" xfId="0" applyFont="1" applyBorder="1" applyAlignment="1" applyProtection="1">
      <alignment vertical="top" wrapText="1"/>
      <protection locked="0"/>
    </xf>
    <xf numFmtId="0" fontId="3" fillId="0" borderId="58" xfId="0" applyFont="1" applyBorder="1" applyAlignment="1" applyProtection="1">
      <alignment vertical="top" wrapText="1"/>
      <protection locked="0"/>
    </xf>
    <xf numFmtId="0" fontId="3" fillId="0" borderId="12" xfId="0" applyFont="1" applyBorder="1" applyAlignment="1" applyProtection="1">
      <alignment vertical="top" wrapText="1"/>
      <protection locked="0"/>
    </xf>
    <xf numFmtId="0" fontId="3" fillId="0" borderId="36" xfId="0" applyFont="1" applyBorder="1" applyAlignment="1" applyProtection="1">
      <alignment vertical="top" wrapText="1"/>
      <protection locked="0"/>
    </xf>
    <xf numFmtId="0" fontId="3" fillId="0" borderId="54" xfId="0" applyFont="1" applyBorder="1" applyAlignment="1" applyProtection="1">
      <alignment vertical="top" wrapText="1"/>
      <protection locked="0"/>
    </xf>
    <xf numFmtId="0" fontId="3" fillId="0" borderId="84"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72" xfId="0" applyFont="1" applyBorder="1" applyAlignment="1">
      <alignment horizontal="center" vertical="center"/>
    </xf>
    <xf numFmtId="0" fontId="3" fillId="0" borderId="35" xfId="0" applyFont="1" applyBorder="1">
      <alignment vertical="center"/>
    </xf>
    <xf numFmtId="0" fontId="5" fillId="0" borderId="97" xfId="0" applyFont="1" applyBorder="1" applyAlignment="1">
      <alignment vertical="center" wrapText="1"/>
    </xf>
    <xf numFmtId="0" fontId="5" fillId="0" borderId="77" xfId="0" applyFont="1" applyBorder="1" applyAlignment="1">
      <alignment vertical="center" wrapText="1"/>
    </xf>
    <xf numFmtId="0" fontId="5" fillId="0" borderId="54" xfId="0" applyFont="1" applyBorder="1" applyAlignment="1">
      <alignment vertical="center" wrapText="1"/>
    </xf>
    <xf numFmtId="0" fontId="3" fillId="0" borderId="33" xfId="0" applyFont="1" applyBorder="1">
      <alignment vertical="center"/>
    </xf>
    <xf numFmtId="0" fontId="3" fillId="0" borderId="90" xfId="0" applyFont="1" applyBorder="1">
      <alignment vertical="center"/>
    </xf>
    <xf numFmtId="0" fontId="3" fillId="0" borderId="64" xfId="0" applyFont="1" applyBorder="1">
      <alignment vertical="center"/>
    </xf>
    <xf numFmtId="0" fontId="3" fillId="0" borderId="188" xfId="0" applyFont="1" applyBorder="1">
      <alignment vertical="center"/>
    </xf>
    <xf numFmtId="0" fontId="3" fillId="0" borderId="85" xfId="0" applyFont="1" applyBorder="1">
      <alignment vertical="center"/>
    </xf>
    <xf numFmtId="0" fontId="3" fillId="0" borderId="97" xfId="0" applyFont="1" applyBorder="1">
      <alignment vertical="center"/>
    </xf>
    <xf numFmtId="0" fontId="3" fillId="0" borderId="7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0" xfId="0" applyFont="1" applyBorder="1" applyAlignment="1" applyProtection="1">
      <alignment vertical="top" wrapText="1"/>
      <protection locked="0"/>
    </xf>
    <xf numFmtId="0" fontId="3" fillId="0" borderId="51" xfId="0" applyFont="1" applyBorder="1" applyAlignment="1" applyProtection="1">
      <alignment vertical="top" wrapText="1"/>
      <protection locked="0"/>
    </xf>
    <xf numFmtId="0" fontId="3" fillId="0" borderId="52" xfId="0" applyFont="1" applyBorder="1" applyAlignment="1" applyProtection="1">
      <alignment vertical="top" wrapText="1"/>
      <protection locked="0"/>
    </xf>
    <xf numFmtId="0" fontId="2" fillId="0" borderId="22" xfId="0" applyFont="1" applyBorder="1" applyAlignment="1">
      <alignment horizontal="center" vertical="center"/>
    </xf>
    <xf numFmtId="0" fontId="2" fillId="0" borderId="96" xfId="0" applyFont="1" applyBorder="1" applyAlignment="1">
      <alignment horizontal="center" vertical="center"/>
    </xf>
    <xf numFmtId="0" fontId="2" fillId="0" borderId="14" xfId="0" applyFont="1" applyBorder="1" applyAlignment="1">
      <alignment horizontal="center" vertical="center"/>
    </xf>
    <xf numFmtId="0" fontId="33" fillId="0" borderId="28" xfId="0" applyFont="1" applyBorder="1">
      <alignment vertical="center"/>
    </xf>
    <xf numFmtId="0" fontId="33" fillId="0" borderId="27" xfId="0" applyFont="1" applyBorder="1">
      <alignment vertical="center"/>
    </xf>
    <xf numFmtId="0" fontId="33" fillId="0" borderId="25" xfId="0" applyFont="1" applyBorder="1">
      <alignment vertical="center"/>
    </xf>
    <xf numFmtId="0" fontId="38" fillId="0" borderId="71" xfId="0" applyFont="1" applyBorder="1" applyAlignment="1" applyProtection="1">
      <alignment horizontal="left" vertical="top" wrapText="1"/>
      <protection locked="0"/>
    </xf>
    <xf numFmtId="0" fontId="38" fillId="0" borderId="36" xfId="0" applyFont="1" applyBorder="1" applyAlignment="1" applyProtection="1">
      <alignment horizontal="left" vertical="top" wrapText="1"/>
      <protection locked="0"/>
    </xf>
    <xf numFmtId="0" fontId="38" fillId="0" borderId="36" xfId="0" applyFont="1" applyBorder="1" applyAlignment="1" applyProtection="1">
      <alignment horizontal="left" vertical="top"/>
      <protection locked="0"/>
    </xf>
    <xf numFmtId="0" fontId="38" fillId="0" borderId="54" xfId="0" applyFont="1" applyBorder="1" applyAlignment="1" applyProtection="1">
      <alignment horizontal="left" vertical="top"/>
      <protection locked="0"/>
    </xf>
    <xf numFmtId="0" fontId="33" fillId="0" borderId="69" xfId="0" applyFont="1" applyBorder="1">
      <alignment vertical="center"/>
    </xf>
    <xf numFmtId="0" fontId="33" fillId="0" borderId="0" xfId="0" applyFont="1">
      <alignment vertical="center"/>
    </xf>
    <xf numFmtId="0" fontId="33" fillId="0" borderId="77" xfId="0" applyFont="1" applyBorder="1">
      <alignment vertical="center"/>
    </xf>
    <xf numFmtId="0" fontId="33" fillId="0" borderId="17" xfId="0" applyFont="1" applyBorder="1" applyAlignment="1">
      <alignment horizontal="center" vertical="center"/>
    </xf>
    <xf numFmtId="0" fontId="33" fillId="0" borderId="105" xfId="0" applyFont="1" applyBorder="1" applyAlignment="1">
      <alignment horizontal="center" vertical="center"/>
    </xf>
    <xf numFmtId="0" fontId="38" fillId="0" borderId="73"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3" fillId="0" borderId="29" xfId="0" applyFont="1" applyBorder="1" applyAlignment="1" applyProtection="1">
      <alignment horizontal="left" vertical="center"/>
      <protection locked="0"/>
    </xf>
    <xf numFmtId="0" fontId="33" fillId="0" borderId="38" xfId="0" applyFont="1" applyBorder="1" applyAlignment="1" applyProtection="1">
      <alignment horizontal="left" vertical="center"/>
      <protection locked="0"/>
    </xf>
    <xf numFmtId="0" fontId="33" fillId="0" borderId="58" xfId="0" applyFont="1" applyBorder="1" applyAlignment="1" applyProtection="1">
      <alignment horizontal="left" vertical="center"/>
      <protection locked="0"/>
    </xf>
    <xf numFmtId="0" fontId="38" fillId="0" borderId="69"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102" xfId="0" applyFont="1" applyBorder="1" applyAlignment="1" applyProtection="1">
      <alignment horizontal="center" vertical="center"/>
      <protection locked="0"/>
    </xf>
    <xf numFmtId="0" fontId="33" fillId="0" borderId="48" xfId="0" applyFont="1" applyBorder="1" applyAlignment="1" applyProtection="1">
      <alignment horizontal="left" vertical="center"/>
      <protection locked="0"/>
    </xf>
    <xf numFmtId="0" fontId="33" fillId="0" borderId="0" xfId="0" applyFont="1" applyAlignment="1" applyProtection="1">
      <alignment horizontal="left" vertical="center"/>
      <protection locked="0"/>
    </xf>
    <xf numFmtId="0" fontId="33" fillId="0" borderId="77" xfId="0" applyFont="1" applyBorder="1" applyAlignment="1" applyProtection="1">
      <alignment horizontal="left" vertical="center"/>
      <protection locked="0"/>
    </xf>
    <xf numFmtId="0" fontId="38" fillId="0" borderId="84" xfId="0" applyFont="1" applyBorder="1" applyAlignment="1" applyProtection="1">
      <alignment horizontal="center" vertical="center"/>
      <protection locked="0"/>
    </xf>
    <xf numFmtId="0" fontId="38" fillId="0" borderId="85" xfId="0" applyFont="1" applyBorder="1" applyAlignment="1" applyProtection="1">
      <alignment horizontal="center" vertical="center"/>
      <protection locked="0"/>
    </xf>
    <xf numFmtId="0" fontId="38" fillId="0" borderId="101" xfId="0" applyFont="1" applyBorder="1" applyAlignment="1" applyProtection="1">
      <alignment horizontal="center" vertical="center"/>
      <protection locked="0"/>
    </xf>
    <xf numFmtId="0" fontId="33" fillId="0" borderId="47" xfId="0" applyFont="1" applyBorder="1" applyAlignment="1" applyProtection="1">
      <alignment horizontal="left" vertical="center"/>
      <protection locked="0"/>
    </xf>
    <xf numFmtId="0" fontId="33" fillId="0" borderId="85" xfId="0" applyFont="1" applyBorder="1" applyAlignment="1" applyProtection="1">
      <alignment horizontal="left" vertical="center"/>
      <protection locked="0"/>
    </xf>
    <xf numFmtId="0" fontId="33" fillId="0" borderId="97" xfId="0" applyFont="1" applyBorder="1" applyAlignment="1" applyProtection="1">
      <alignment horizontal="left" vertical="center"/>
      <protection locked="0"/>
    </xf>
    <xf numFmtId="0" fontId="36" fillId="0" borderId="0" xfId="0" applyFont="1" applyAlignment="1">
      <alignment horizontal="left" vertical="center" wrapText="1"/>
    </xf>
    <xf numFmtId="0" fontId="38" fillId="0" borderId="103"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104" xfId="0" applyFont="1" applyBorder="1" applyAlignment="1" applyProtection="1">
      <alignment horizontal="center" vertical="center"/>
      <protection locked="0"/>
    </xf>
    <xf numFmtId="0" fontId="33" fillId="0" borderId="49" xfId="0" applyFont="1" applyBorder="1" applyAlignment="1" applyProtection="1">
      <alignment horizontal="left" vertical="center"/>
      <protection locked="0"/>
    </xf>
    <xf numFmtId="0" fontId="33" fillId="0" borderId="23" xfId="0" applyFont="1" applyBorder="1" applyAlignment="1" applyProtection="1">
      <alignment horizontal="left" vertical="center"/>
      <protection locked="0"/>
    </xf>
    <xf numFmtId="0" fontId="33" fillId="0" borderId="24" xfId="0" applyFont="1" applyBorder="1" applyAlignment="1" applyProtection="1">
      <alignment horizontal="left" vertical="center"/>
      <protection locked="0"/>
    </xf>
    <xf numFmtId="0" fontId="54" fillId="0" borderId="0" xfId="0" applyFont="1" applyAlignment="1">
      <alignment horizontal="center" vertical="center"/>
    </xf>
    <xf numFmtId="0" fontId="37" fillId="0" borderId="184"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71" xfId="0" applyFont="1" applyBorder="1" applyAlignment="1">
      <alignment horizontal="center" vertical="center" wrapText="1"/>
    </xf>
    <xf numFmtId="49" fontId="33" fillId="0" borderId="29" xfId="0" applyNumberFormat="1" applyFont="1" applyBorder="1" applyAlignment="1">
      <alignment horizontal="center" vertical="center" shrinkToFit="1"/>
    </xf>
    <xf numFmtId="49" fontId="33" fillId="0" borderId="4" xfId="0" applyNumberFormat="1" applyFont="1" applyBorder="1" applyAlignment="1">
      <alignment horizontal="center" vertical="center" shrinkToFit="1"/>
    </xf>
    <xf numFmtId="0" fontId="33" fillId="0" borderId="73"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177" fontId="33" fillId="0" borderId="29" xfId="0" applyNumberFormat="1" applyFont="1" applyBorder="1" applyAlignment="1" applyProtection="1">
      <alignment horizontal="right" vertical="center"/>
      <protection locked="0"/>
    </xf>
    <xf numFmtId="177" fontId="33" fillId="0" borderId="4" xfId="0" applyNumberFormat="1" applyFont="1" applyBorder="1" applyAlignment="1" applyProtection="1">
      <alignment horizontal="right" vertical="center"/>
      <protection locked="0"/>
    </xf>
    <xf numFmtId="0" fontId="33" fillId="0" borderId="29" xfId="0" applyFont="1" applyBorder="1" applyAlignment="1" applyProtection="1">
      <alignment horizontal="center" vertical="center"/>
      <protection locked="0"/>
    </xf>
    <xf numFmtId="0" fontId="33" fillId="0" borderId="58" xfId="0" applyFont="1" applyBorder="1" applyAlignment="1" applyProtection="1">
      <alignment horizontal="center" vertical="center"/>
      <protection locked="0"/>
    </xf>
    <xf numFmtId="49" fontId="33" fillId="0" borderId="103" xfId="0" applyNumberFormat="1" applyFont="1" applyBorder="1" applyAlignment="1" applyProtection="1">
      <alignment vertical="top" wrapText="1"/>
      <protection locked="0"/>
    </xf>
    <xf numFmtId="0" fontId="55" fillId="0" borderId="23" xfId="0" applyFont="1" applyBorder="1" applyAlignment="1" applyProtection="1">
      <alignment vertical="top" wrapText="1"/>
      <protection locked="0"/>
    </xf>
    <xf numFmtId="0" fontId="55" fillId="0" borderId="24" xfId="0" applyFont="1" applyBorder="1" applyAlignment="1" applyProtection="1">
      <alignment vertical="top" wrapText="1"/>
      <protection locked="0"/>
    </xf>
    <xf numFmtId="49" fontId="38" fillId="0" borderId="28" xfId="0" applyNumberFormat="1" applyFont="1" applyBorder="1">
      <alignment vertical="center"/>
    </xf>
    <xf numFmtId="49" fontId="38" fillId="0" borderId="27" xfId="0" applyNumberFormat="1" applyFont="1" applyBorder="1">
      <alignment vertical="center"/>
    </xf>
    <xf numFmtId="49" fontId="38" fillId="0" borderId="25" xfId="0" applyNumberFormat="1" applyFont="1" applyBorder="1">
      <alignment vertical="center"/>
    </xf>
    <xf numFmtId="0" fontId="33" fillId="0" borderId="22" xfId="0" applyFont="1" applyBorder="1" applyAlignment="1">
      <alignment horizontal="center" vertical="center" wrapText="1"/>
    </xf>
    <xf numFmtId="0" fontId="37" fillId="0" borderId="14" xfId="0" applyFont="1" applyBorder="1" applyAlignment="1">
      <alignment horizontal="center" vertical="center" wrapText="1"/>
    </xf>
    <xf numFmtId="0" fontId="0" fillId="0" borderId="14" xfId="0" applyBorder="1">
      <alignment vertical="center"/>
    </xf>
    <xf numFmtId="0" fontId="33" fillId="0" borderId="30" xfId="0" applyFont="1" applyBorder="1" applyAlignment="1">
      <alignment horizontal="center" vertical="center"/>
    </xf>
    <xf numFmtId="0" fontId="33" fillId="0" borderId="42" xfId="0" applyFont="1" applyBorder="1" applyAlignment="1">
      <alignment horizontal="center" vertical="center"/>
    </xf>
    <xf numFmtId="0" fontId="33" fillId="0" borderId="82" xfId="0" applyFont="1" applyBorder="1" applyAlignment="1">
      <alignment horizontal="center" vertical="center"/>
    </xf>
    <xf numFmtId="49" fontId="33" fillId="0" borderId="50" xfId="0" applyNumberFormat="1" applyFont="1" applyBorder="1" applyAlignment="1" applyProtection="1">
      <alignment horizontal="left" vertical="top" wrapText="1"/>
      <protection locked="0"/>
    </xf>
    <xf numFmtId="49" fontId="33" fillId="0" borderId="51" xfId="0" applyNumberFormat="1" applyFont="1" applyBorder="1" applyAlignment="1" applyProtection="1">
      <alignment horizontal="left" vertical="top" wrapText="1"/>
      <protection locked="0"/>
    </xf>
    <xf numFmtId="49" fontId="33" fillId="0" borderId="52" xfId="0" applyNumberFormat="1" applyFont="1" applyBorder="1" applyAlignment="1" applyProtection="1">
      <alignment horizontal="left" vertical="top" wrapText="1"/>
      <protection locked="0"/>
    </xf>
    <xf numFmtId="0" fontId="3" fillId="0" borderId="69"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7" xfId="0" applyFont="1" applyBorder="1" applyAlignment="1" applyProtection="1">
      <alignment horizontal="left" vertical="top" wrapText="1"/>
      <protection locked="0"/>
    </xf>
    <xf numFmtId="0" fontId="33" fillId="0" borderId="71" xfId="0" applyFont="1" applyBorder="1">
      <alignment vertical="center"/>
    </xf>
    <xf numFmtId="0" fontId="33" fillId="0" borderId="36" xfId="0" applyFont="1" applyBorder="1">
      <alignment vertical="center"/>
    </xf>
    <xf numFmtId="0" fontId="33" fillId="0" borderId="54" xfId="0" applyFont="1" applyBorder="1">
      <alignment vertical="center"/>
    </xf>
    <xf numFmtId="0" fontId="33" fillId="0" borderId="58" xfId="0" applyFont="1" applyBorder="1" applyAlignment="1">
      <alignment horizontal="center" vertical="center"/>
    </xf>
    <xf numFmtId="0" fontId="33" fillId="0" borderId="50" xfId="0" applyFont="1" applyBorder="1" applyAlignment="1" applyProtection="1">
      <alignment horizontal="center" vertical="center"/>
      <protection locked="0"/>
    </xf>
    <xf numFmtId="0" fontId="33" fillId="0" borderId="52"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54" xfId="0" applyFont="1" applyBorder="1" applyAlignment="1" applyProtection="1">
      <alignment horizontal="center" vertical="center"/>
      <protection locked="0"/>
    </xf>
    <xf numFmtId="0" fontId="33" fillId="0" borderId="0" xfId="0" applyFont="1" applyProtection="1">
      <alignment vertical="center"/>
      <protection locked="0"/>
    </xf>
    <xf numFmtId="0" fontId="33" fillId="0" borderId="0" xfId="0" applyFont="1" applyAlignment="1">
      <alignment horizontal="center" vertical="center"/>
    </xf>
  </cellXfs>
  <cellStyles count="6">
    <cellStyle name="ハイパーリンク" xfId="1" builtinId="8"/>
    <cellStyle name="桁区切り" xfId="2" builtinId="6"/>
    <cellStyle name="標準" xfId="0" builtinId="0"/>
    <cellStyle name="標準 2" xfId="3" xr:uid="{2EAD2E03-F1E5-4342-B13F-6C4530241F54}"/>
    <cellStyle name="標準 3" xfId="5" xr:uid="{9CFB3E61-FA67-4A11-8CC1-A656648013EF}"/>
    <cellStyle name="標準_Sheet1" xfId="4" xr:uid="{AD28E3C4-7382-411C-81AC-CF77C4909695}"/>
  </cellStyles>
  <dxfs count="93">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fill>
        <patternFill patternType="none">
          <bgColor auto="1"/>
        </patternFill>
      </fill>
    </dxf>
    <dxf>
      <font>
        <color theme="0"/>
      </font>
      <fill>
        <patternFill patternType="solid">
          <bgColor theme="0"/>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rgb="FFFF0000"/>
      </font>
    </dxf>
    <dxf>
      <font>
        <color theme="0"/>
      </font>
      <fill>
        <patternFill patternType="none">
          <bgColor auto="1"/>
        </patternFill>
      </fill>
    </dxf>
    <dxf>
      <fill>
        <patternFill>
          <bgColor indexed="41"/>
        </patternFill>
      </fill>
    </dxf>
    <dxf>
      <fill>
        <patternFill>
          <bgColor indexed="10"/>
        </patternFill>
      </fill>
    </dxf>
    <dxf>
      <fill>
        <patternFill>
          <bgColor indexed="41"/>
        </patternFill>
      </fill>
    </dxf>
    <dxf>
      <fill>
        <patternFill>
          <bgColor indexed="41"/>
        </patternFill>
      </fill>
    </dxf>
    <dxf>
      <fill>
        <patternFill>
          <bgColor indexed="41"/>
        </patternFill>
      </fill>
    </dxf>
    <dxf>
      <fill>
        <patternFill>
          <bgColor indexed="10"/>
        </patternFill>
      </fill>
    </dxf>
    <dxf>
      <fill>
        <patternFill>
          <bgColor indexed="41"/>
        </patternFill>
      </fill>
    </dxf>
    <dxf>
      <fill>
        <patternFill>
          <bgColor indexed="41"/>
        </patternFill>
      </fill>
    </dxf>
    <dxf>
      <fill>
        <patternFill>
          <bgColor rgb="FFCCFFFF"/>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color theme="0"/>
      </font>
      <fill>
        <patternFill patternType="none">
          <bgColor auto="1"/>
        </patternFill>
      </fill>
    </dxf>
    <dxf>
      <font>
        <color theme="0"/>
      </font>
      <fill>
        <patternFill patternType="none">
          <bgColor auto="1"/>
        </patternFill>
      </fill>
    </dxf>
    <dxf>
      <fill>
        <patternFill>
          <bgColor rgb="FFCCFFFF"/>
        </patternFill>
      </fill>
    </dxf>
    <dxf>
      <fill>
        <patternFill>
          <bgColor rgb="FFCCFFFF"/>
        </patternFill>
      </fill>
    </dxf>
    <dxf>
      <fill>
        <patternFill>
          <bgColor theme="0"/>
        </patternFill>
      </fill>
    </dxf>
    <dxf>
      <fill>
        <patternFill>
          <bgColor rgb="FFCCFFFF"/>
        </patternFill>
      </fill>
    </dxf>
    <dxf>
      <fill>
        <patternFill>
          <bgColor theme="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P$1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N$35"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O$35"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N$6" lockText="1" noThreeD="1"/>
</file>

<file path=xl/drawings/drawing1.xml><?xml version="1.0" encoding="utf-8"?>
<xdr:wsDr xmlns:xdr="http://schemas.openxmlformats.org/drawingml/2006/spreadsheetDrawing" xmlns:a="http://schemas.openxmlformats.org/drawingml/2006/main">
  <xdr:twoCellAnchor editAs="absolute">
    <xdr:from>
      <xdr:col>14</xdr:col>
      <xdr:colOff>76200</xdr:colOff>
      <xdr:row>12</xdr:row>
      <xdr:rowOff>209550</xdr:rowOff>
    </xdr:from>
    <xdr:to>
      <xdr:col>14</xdr:col>
      <xdr:colOff>2409825</xdr:colOff>
      <xdr:row>15</xdr:row>
      <xdr:rowOff>28575</xdr:rowOff>
    </xdr:to>
    <xdr:sp macro="" textlink="">
      <xdr:nvSpPr>
        <xdr:cNvPr id="6" name="Text Box 21">
          <a:extLst>
            <a:ext uri="{FF2B5EF4-FFF2-40B4-BE49-F238E27FC236}">
              <a16:creationId xmlns:a16="http://schemas.microsoft.com/office/drawing/2014/main" id="{00000000-0008-0000-0100-000006000000}"/>
            </a:ext>
          </a:extLst>
        </xdr:cNvPr>
        <xdr:cNvSpPr txBox="1">
          <a:spLocks noChangeArrowheads="1"/>
        </xdr:cNvSpPr>
      </xdr:nvSpPr>
      <xdr:spPr bwMode="auto">
        <a:xfrm>
          <a:off x="6696075" y="4438650"/>
          <a:ext cx="2333625" cy="962025"/>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「連絡調整事業」の場合はチェックボックスに✔をし、様式中の本文が変わったことを確認してください。</a:t>
          </a:r>
        </a:p>
      </xdr:txBody>
    </xdr:sp>
    <xdr:clientData/>
  </xdr:twoCellAnchor>
  <xdr:twoCellAnchor>
    <xdr:from>
      <xdr:col>14</xdr:col>
      <xdr:colOff>85725</xdr:colOff>
      <xdr:row>0</xdr:row>
      <xdr:rowOff>104775</xdr:rowOff>
    </xdr:from>
    <xdr:to>
      <xdr:col>14</xdr:col>
      <xdr:colOff>2409825</xdr:colOff>
      <xdr:row>9</xdr:row>
      <xdr:rowOff>238125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705600" y="104775"/>
          <a:ext cx="2324100" cy="3219450"/>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r>
            <a:rPr kumimoji="1" lang="ja-JP" altLang="ja-JP" sz="1100" baseline="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校閲</a:t>
          </a:r>
          <a:r>
            <a:rPr kumimoji="1" lang="ja-JP" altLang="ja-JP" sz="1100" baseline="0">
              <a:solidFill>
                <a:sysClr val="windowText" lastClr="000000"/>
              </a:solidFill>
              <a:effectLst/>
              <a:latin typeface="+mn-ea"/>
              <a:ea typeface="+mn-ea"/>
              <a:cs typeface="+mn-cs"/>
            </a:rPr>
            <a:t>］タブ、もしくは保護を解除　　　　　　　　　　　　　　</a:t>
          </a:r>
          <a:endParaRPr lang="ja-JP" altLang="ja-JP">
            <a:solidFill>
              <a:sysClr val="windowText" lastClr="000000"/>
            </a:solidFill>
            <a:effectLst/>
            <a:latin typeface="+mn-ea"/>
            <a:ea typeface="+mn-ea"/>
          </a:endParaRPr>
        </a:p>
        <a:p>
          <a:r>
            <a:rPr kumimoji="1" lang="ja-JP" altLang="ja-JP" sz="1100" baseline="0">
              <a:solidFill>
                <a:sysClr val="windowText" lastClr="000000"/>
              </a:solidFill>
              <a:effectLst/>
              <a:latin typeface="+mn-ea"/>
              <a:ea typeface="+mn-ea"/>
              <a:cs typeface="+mn-cs"/>
            </a:rPr>
            <a:t>　したいシートのタブを右クリック</a:t>
          </a:r>
          <a:endParaRPr lang="ja-JP" altLang="ja-JP">
            <a:solidFill>
              <a:sysClr val="windowText" lastClr="000000"/>
            </a:solidFill>
            <a:effectLst/>
            <a:latin typeface="+mn-ea"/>
            <a:ea typeface="+mn-ea"/>
          </a:endParaRPr>
        </a:p>
        <a:p>
          <a:r>
            <a:rPr kumimoji="1" lang="ja-JP" altLang="ja-JP" sz="1100" baseline="0">
              <a:solidFill>
                <a:sysClr val="windowText" lastClr="000000"/>
              </a:solidFill>
              <a:effectLst/>
              <a:latin typeface="+mn-ea"/>
              <a:ea typeface="+mn-ea"/>
              <a:cs typeface="+mn-cs"/>
            </a:rPr>
            <a:t>　→</a:t>
          </a:r>
          <a:r>
            <a:rPr kumimoji="1" lang="en-US" altLang="ja-JP" sz="1100" baseline="0">
              <a:solidFill>
                <a:sysClr val="windowText" lastClr="000000"/>
              </a:solidFill>
              <a:effectLst/>
              <a:latin typeface="+mn-ea"/>
              <a:ea typeface="+mn-ea"/>
              <a:cs typeface="+mn-cs"/>
            </a:rPr>
            <a:t>[</a:t>
          </a:r>
          <a:r>
            <a:rPr kumimoji="1" lang="ja-JP" altLang="ja-JP" sz="1100" baseline="0">
              <a:solidFill>
                <a:sysClr val="windowText" lastClr="000000"/>
              </a:solidFill>
              <a:effectLst/>
              <a:latin typeface="+mn-ea"/>
              <a:ea typeface="+mn-ea"/>
              <a:cs typeface="+mn-cs"/>
            </a:rPr>
            <a:t>シート保護の解除</a:t>
          </a:r>
          <a:r>
            <a:rPr kumimoji="1" lang="en-US" altLang="ja-JP" sz="1100" baseline="0">
              <a:solidFill>
                <a:sysClr val="windowText" lastClr="000000"/>
              </a:solidFill>
              <a:effectLst/>
              <a:latin typeface="+mn-ea"/>
              <a:ea typeface="+mn-ea"/>
              <a:cs typeface="+mn-cs"/>
            </a:rPr>
            <a:t>]</a:t>
          </a:r>
          <a:endParaRPr lang="ja-JP" altLang="ja-JP">
            <a:solidFill>
              <a:sysClr val="windowText" lastClr="000000"/>
            </a:solidFill>
            <a:effectLst/>
            <a:latin typeface="+mn-ea"/>
            <a:ea typeface="+mn-ea"/>
          </a:endParaRP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a:p>
          <a:pPr algn="l"/>
          <a:endParaRPr kumimoji="1" lang="ja-JP" altLang="en-US" sz="1100" b="1" u="sng">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absolute">
        <xdr:from>
          <xdr:col>14</xdr:col>
          <xdr:colOff>361950</xdr:colOff>
          <xdr:row>14</xdr:row>
          <xdr:rowOff>9525</xdr:rowOff>
        </xdr:from>
        <xdr:to>
          <xdr:col>14</xdr:col>
          <xdr:colOff>2371725</xdr:colOff>
          <xdr:row>14</xdr:row>
          <xdr:rowOff>333375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←連絡調整事業の場合は✔</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130343</xdr:colOff>
      <xdr:row>29</xdr:row>
      <xdr:rowOff>50131</xdr:rowOff>
    </xdr:from>
    <xdr:to>
      <xdr:col>12</xdr:col>
      <xdr:colOff>2406316</xdr:colOff>
      <xdr:row>35</xdr:row>
      <xdr:rowOff>100263</xdr:rowOff>
    </xdr:to>
    <xdr:sp macro="" textlink="">
      <xdr:nvSpPr>
        <xdr:cNvPr id="2" name="Text Box 21">
          <a:extLst>
            <a:ext uri="{FF2B5EF4-FFF2-40B4-BE49-F238E27FC236}">
              <a16:creationId xmlns:a16="http://schemas.microsoft.com/office/drawing/2014/main" id="{00000000-0008-0000-0200-000002000000}"/>
            </a:ext>
          </a:extLst>
        </xdr:cNvPr>
        <xdr:cNvSpPr txBox="1">
          <a:spLocks noChangeArrowheads="1"/>
        </xdr:cNvSpPr>
      </xdr:nvSpPr>
      <xdr:spPr bwMode="auto">
        <a:xfrm>
          <a:off x="7112168" y="10146631"/>
          <a:ext cx="2275973" cy="1783682"/>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該当する項目を選択してください。</a:t>
          </a:r>
        </a:p>
      </xdr:txBody>
    </xdr:sp>
    <xdr:clientData/>
  </xdr:twoCellAnchor>
  <xdr:twoCellAnchor>
    <xdr:from>
      <xdr:col>12</xdr:col>
      <xdr:colOff>187493</xdr:colOff>
      <xdr:row>40</xdr:row>
      <xdr:rowOff>50634</xdr:rowOff>
    </xdr:from>
    <xdr:to>
      <xdr:col>12</xdr:col>
      <xdr:colOff>2347493</xdr:colOff>
      <xdr:row>43</xdr:row>
      <xdr:rowOff>38100</xdr:rowOff>
    </xdr:to>
    <xdr:sp macro="" textlink="">
      <xdr:nvSpPr>
        <xdr:cNvPr id="3" name="Text Box 39">
          <a:extLst>
            <a:ext uri="{FF2B5EF4-FFF2-40B4-BE49-F238E27FC236}">
              <a16:creationId xmlns:a16="http://schemas.microsoft.com/office/drawing/2014/main" id="{00000000-0008-0000-0200-000003000000}"/>
            </a:ext>
          </a:extLst>
        </xdr:cNvPr>
        <xdr:cNvSpPr txBox="1">
          <a:spLocks noChangeArrowheads="1"/>
        </xdr:cNvSpPr>
      </xdr:nvSpPr>
      <xdr:spPr bwMode="auto">
        <a:xfrm>
          <a:off x="7169318" y="14376234"/>
          <a:ext cx="2160000" cy="873291"/>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a:ea typeface="ＭＳ ゴシック"/>
            </a:rPr>
            <a:t>←　協力団体等がない場合</a:t>
          </a:r>
        </a:p>
        <a:p>
          <a:pPr algn="l" rtl="0">
            <a:lnSpc>
              <a:spcPts val="1400"/>
            </a:lnSpc>
            <a:defRPr sz="1000"/>
          </a:pPr>
          <a:r>
            <a:rPr lang="ja-JP" altLang="en-US" sz="1100" b="0" i="0" strike="noStrike">
              <a:solidFill>
                <a:srgbClr val="000000"/>
              </a:solidFill>
              <a:latin typeface="ＭＳ ゴシック"/>
              <a:ea typeface="ＭＳ ゴシック"/>
            </a:rPr>
            <a:t>　は、名称欄に</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半角</a:t>
          </a:r>
        </a:p>
        <a:p>
          <a:pPr algn="l" rtl="0">
            <a:lnSpc>
              <a:spcPts val="1400"/>
            </a:lnSpc>
            <a:defRPr sz="1000"/>
          </a:pPr>
          <a:r>
            <a:rPr lang="ja-JP" altLang="en-US" sz="1100" b="0" i="0" strike="noStrike">
              <a:solidFill>
                <a:srgbClr val="000000"/>
              </a:solidFill>
              <a:latin typeface="ＭＳ ゴシック"/>
              <a:ea typeface="ＭＳ ゴシック"/>
            </a:rPr>
            <a:t>　ハイフン</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を記入してく</a:t>
          </a:r>
        </a:p>
        <a:p>
          <a:pPr algn="l" rtl="0">
            <a:lnSpc>
              <a:spcPts val="1400"/>
            </a:lnSpc>
            <a:defRPr sz="1000"/>
          </a:pPr>
          <a:r>
            <a:rPr lang="ja-JP" altLang="en-US" sz="1100" b="0" i="0" strike="noStrike">
              <a:solidFill>
                <a:srgbClr val="000000"/>
              </a:solidFill>
              <a:latin typeface="ＭＳ ゴシック"/>
              <a:ea typeface="ＭＳ ゴシック"/>
            </a:rPr>
            <a:t>　ださい。</a:t>
          </a:r>
        </a:p>
      </xdr:txBody>
    </xdr:sp>
    <xdr:clientData fPrintsWithSheet="0"/>
  </xdr:twoCellAnchor>
  <mc:AlternateContent xmlns:mc="http://schemas.openxmlformats.org/markup-compatibility/2006">
    <mc:Choice xmlns:a14="http://schemas.microsoft.com/office/drawing/2010/main" Requires="a14">
      <xdr:twoCellAnchor>
        <xdr:from>
          <xdr:col>12</xdr:col>
          <xdr:colOff>304800</xdr:colOff>
          <xdr:row>30</xdr:row>
          <xdr:rowOff>76200</xdr:rowOff>
        </xdr:from>
        <xdr:to>
          <xdr:col>12</xdr:col>
          <xdr:colOff>2200275</xdr:colOff>
          <xdr:row>32</xdr:row>
          <xdr:rowOff>152400</xdr:rowOff>
        </xdr:to>
        <xdr:sp macro="" textlink="">
          <xdr:nvSpPr>
            <xdr:cNvPr id="17409" name="Group Box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438150</xdr:colOff>
          <xdr:row>30</xdr:row>
          <xdr:rowOff>180975</xdr:rowOff>
        </xdr:from>
        <xdr:to>
          <xdr:col>12</xdr:col>
          <xdr:colOff>1628775</xdr:colOff>
          <xdr:row>31</xdr:row>
          <xdr:rowOff>142875</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438150</xdr:colOff>
          <xdr:row>31</xdr:row>
          <xdr:rowOff>152400</xdr:rowOff>
        </xdr:from>
        <xdr:to>
          <xdr:col>12</xdr:col>
          <xdr:colOff>1628775</xdr:colOff>
          <xdr:row>32</xdr:row>
          <xdr:rowOff>123825</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02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33</xdr:row>
          <xdr:rowOff>209550</xdr:rowOff>
        </xdr:from>
        <xdr:to>
          <xdr:col>12</xdr:col>
          <xdr:colOff>2133600</xdr:colOff>
          <xdr:row>34</xdr:row>
          <xdr:rowOff>171450</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2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申請者が管理している会場</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34</xdr:row>
          <xdr:rowOff>228600</xdr:rowOff>
        </xdr:from>
        <xdr:to>
          <xdr:col>12</xdr:col>
          <xdr:colOff>1952625</xdr:colOff>
          <xdr:row>34</xdr:row>
          <xdr:rowOff>438150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申請者が管理してない会場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33</xdr:row>
          <xdr:rowOff>57150</xdr:rowOff>
        </xdr:from>
        <xdr:to>
          <xdr:col>12</xdr:col>
          <xdr:colOff>2200275</xdr:colOff>
          <xdr:row>34</xdr:row>
          <xdr:rowOff>485775</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会場の管理者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5</xdr:row>
          <xdr:rowOff>38100</xdr:rowOff>
        </xdr:from>
        <xdr:to>
          <xdr:col>4</xdr:col>
          <xdr:colOff>381000</xdr:colOff>
          <xdr:row>5</xdr:row>
          <xdr:rowOff>276225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200-0000074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28575</xdr:colOff>
      <xdr:row>6</xdr:row>
      <xdr:rowOff>209550</xdr:rowOff>
    </xdr:from>
    <xdr:to>
      <xdr:col>6</xdr:col>
      <xdr:colOff>133350</xdr:colOff>
      <xdr:row>6</xdr:row>
      <xdr:rowOff>600075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1657350" y="2514600"/>
          <a:ext cx="981075" cy="390525"/>
        </a:xfrm>
        <a:prstGeom prst="bracketPair">
          <a:avLst>
            <a:gd name="adj" fmla="val 168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38100</xdr:colOff>
      <xdr:row>6</xdr:row>
      <xdr:rowOff>209550</xdr:rowOff>
    </xdr:from>
    <xdr:to>
      <xdr:col>9</xdr:col>
      <xdr:colOff>123825</xdr:colOff>
      <xdr:row>6</xdr:row>
      <xdr:rowOff>600075</xdr:rowOff>
    </xdr:to>
    <xdr:sp macro="" textlink="">
      <xdr:nvSpPr>
        <xdr:cNvPr id="3" name="AutoShape 4">
          <a:extLst>
            <a:ext uri="{FF2B5EF4-FFF2-40B4-BE49-F238E27FC236}">
              <a16:creationId xmlns:a16="http://schemas.microsoft.com/office/drawing/2014/main" id="{00000000-0008-0000-0300-000003000000}"/>
            </a:ext>
          </a:extLst>
        </xdr:cNvPr>
        <xdr:cNvSpPr>
          <a:spLocks noChangeArrowheads="1"/>
        </xdr:cNvSpPr>
      </xdr:nvSpPr>
      <xdr:spPr bwMode="auto">
        <a:xfrm>
          <a:off x="2724150" y="2514600"/>
          <a:ext cx="981075" cy="390525"/>
        </a:xfrm>
        <a:prstGeom prst="bracketPair">
          <a:avLst>
            <a:gd name="adj" fmla="val 168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17</xdr:col>
      <xdr:colOff>200025</xdr:colOff>
      <xdr:row>38</xdr:row>
      <xdr:rowOff>228600</xdr:rowOff>
    </xdr:from>
    <xdr:to>
      <xdr:col>17</xdr:col>
      <xdr:colOff>2314575</xdr:colOff>
      <xdr:row>45</xdr:row>
      <xdr:rowOff>116417</xdr:rowOff>
    </xdr:to>
    <xdr:sp macro="" textlink="">
      <xdr:nvSpPr>
        <xdr:cNvPr id="4" name="Text Box 8">
          <a:extLst>
            <a:ext uri="{FF2B5EF4-FFF2-40B4-BE49-F238E27FC236}">
              <a16:creationId xmlns:a16="http://schemas.microsoft.com/office/drawing/2014/main" id="{00000000-0008-0000-0300-000004000000}"/>
            </a:ext>
          </a:extLst>
        </xdr:cNvPr>
        <xdr:cNvSpPr txBox="1">
          <a:spLocks noChangeArrowheads="1"/>
        </xdr:cNvSpPr>
      </xdr:nvSpPr>
      <xdr:spPr bwMode="auto">
        <a:xfrm>
          <a:off x="7163858" y="21638683"/>
          <a:ext cx="2114550" cy="1210734"/>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rtl="0"/>
          <a:r>
            <a:rPr lang="ja-JP"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　　該当がない場合は席種欄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に</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半角ハイフン</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を記入</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し、設定単価</a:t>
          </a:r>
          <a:r>
            <a:rPr lang="ja-JP" altLang="ja-JP" sz="1100" b="0" i="0">
              <a:effectLst/>
              <a:latin typeface="ＭＳ ゴシック" panose="020B0609070205080204" pitchFamily="49" charset="-128"/>
              <a:ea typeface="ＭＳ ゴシック" panose="020B0609070205080204" pitchFamily="49" charset="-128"/>
              <a:cs typeface="+mn-cs"/>
            </a:rPr>
            <a:t>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を記入してください。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「計」に数字が入るよう</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に入力してください。</a:t>
          </a:r>
          <a:endParaRPr lang="ja-JP" altLang="ja-JP">
            <a:effectLst/>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editAs="absolute">
    <xdr:from>
      <xdr:col>17</xdr:col>
      <xdr:colOff>189440</xdr:colOff>
      <xdr:row>51</xdr:row>
      <xdr:rowOff>173567</xdr:rowOff>
    </xdr:from>
    <xdr:to>
      <xdr:col>17</xdr:col>
      <xdr:colOff>2305049</xdr:colOff>
      <xdr:row>53</xdr:row>
      <xdr:rowOff>338667</xdr:rowOff>
    </xdr:to>
    <xdr:sp macro="" textlink="">
      <xdr:nvSpPr>
        <xdr:cNvPr id="5" name="Text Box 9">
          <a:extLst>
            <a:ext uri="{FF2B5EF4-FFF2-40B4-BE49-F238E27FC236}">
              <a16:creationId xmlns:a16="http://schemas.microsoft.com/office/drawing/2014/main" id="{00000000-0008-0000-0300-000005000000}"/>
            </a:ext>
          </a:extLst>
        </xdr:cNvPr>
        <xdr:cNvSpPr txBox="1">
          <a:spLocks noChangeArrowheads="1"/>
        </xdr:cNvSpPr>
      </xdr:nvSpPr>
      <xdr:spPr bwMode="auto">
        <a:xfrm>
          <a:off x="7123640" y="24119417"/>
          <a:ext cx="2115609" cy="6604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収容定数と設定席数</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に差がある場合は記入</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してください。</a:t>
          </a:r>
        </a:p>
      </xdr:txBody>
    </xdr:sp>
    <xdr:clientData/>
  </xdr:twoCellAnchor>
  <xdr:twoCellAnchor editAs="absolute">
    <xdr:from>
      <xdr:col>17</xdr:col>
      <xdr:colOff>200025</xdr:colOff>
      <xdr:row>58</xdr:row>
      <xdr:rowOff>38099</xdr:rowOff>
    </xdr:from>
    <xdr:to>
      <xdr:col>17</xdr:col>
      <xdr:colOff>2286000</xdr:colOff>
      <xdr:row>64</xdr:row>
      <xdr:rowOff>201083</xdr:rowOff>
    </xdr:to>
    <xdr:sp macro="" textlink="">
      <xdr:nvSpPr>
        <xdr:cNvPr id="6" name="Text Box 10">
          <a:extLst>
            <a:ext uri="{FF2B5EF4-FFF2-40B4-BE49-F238E27FC236}">
              <a16:creationId xmlns:a16="http://schemas.microsoft.com/office/drawing/2014/main" id="{00000000-0008-0000-0300-000006000000}"/>
            </a:ext>
          </a:extLst>
        </xdr:cNvPr>
        <xdr:cNvSpPr txBox="1">
          <a:spLocks noChangeArrowheads="1"/>
        </xdr:cNvSpPr>
      </xdr:nvSpPr>
      <xdr:spPr bwMode="auto">
        <a:xfrm>
          <a:off x="7163858" y="25840266"/>
          <a:ext cx="2085975" cy="1274234"/>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rtl="0"/>
          <a:r>
            <a:rPr lang="ja-JP"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該当がない場合は</a:t>
          </a:r>
          <a:r>
            <a:rPr lang="ja-JP" altLang="ja-JP" sz="1100" b="0" i="0" baseline="0">
              <a:effectLst/>
              <a:latin typeface="ＭＳ ゴシック" panose="020B0609070205080204" pitchFamily="49" charset="-128"/>
              <a:ea typeface="ＭＳ ゴシック" panose="020B0609070205080204" pitchFamily="49" charset="-128"/>
              <a:cs typeface="+mn-cs"/>
            </a:rPr>
            <a:t>名称欄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に</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半角ハイフン</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を記入</a:t>
          </a:r>
          <a:endParaRPr lang="ja-JP" altLang="ja-JP">
            <a:effectLst/>
            <a:latin typeface="ＭＳ ゴシック" panose="020B0609070205080204" pitchFamily="49" charset="-128"/>
            <a:ea typeface="ＭＳ ゴシック" panose="020B0609070205080204" pitchFamily="49" charset="-128"/>
          </a:endParaRPr>
        </a:p>
        <a:p>
          <a:r>
            <a:rPr lang="ja-JP" altLang="ja-JP" sz="1100" b="0" i="0" baseline="0">
              <a:effectLst/>
              <a:latin typeface="ＭＳ ゴシック" panose="020B0609070205080204" pitchFamily="49" charset="-128"/>
              <a:ea typeface="ＭＳ ゴシック" panose="020B0609070205080204" pitchFamily="49" charset="-128"/>
              <a:cs typeface="+mn-cs"/>
            </a:rPr>
            <a:t>　　し、設定単価</a:t>
          </a:r>
          <a:r>
            <a:rPr lang="ja-JP" altLang="ja-JP" sz="1100" b="0" i="0">
              <a:effectLst/>
              <a:latin typeface="ＭＳ ゴシック" panose="020B0609070205080204" pitchFamily="49" charset="-128"/>
              <a:ea typeface="ＭＳ ゴシック" panose="020B0609070205080204" pitchFamily="49" charset="-128"/>
              <a:cs typeface="+mn-cs"/>
            </a:rPr>
            <a:t>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を　</a:t>
          </a:r>
          <a:endParaRPr lang="ja-JP" altLang="ja-JP">
            <a:effectLst/>
            <a:latin typeface="ＭＳ ゴシック" panose="020B0609070205080204" pitchFamily="49" charset="-128"/>
            <a:ea typeface="ＭＳ ゴシック" panose="020B0609070205080204" pitchFamily="49" charset="-128"/>
          </a:endParaRPr>
        </a:p>
        <a:p>
          <a:r>
            <a:rPr lang="ja-JP" altLang="ja-JP" sz="1100" b="0" i="0">
              <a:effectLst/>
              <a:latin typeface="ＭＳ ゴシック" panose="020B0609070205080204" pitchFamily="49" charset="-128"/>
              <a:ea typeface="ＭＳ ゴシック" panose="020B0609070205080204" pitchFamily="49" charset="-128"/>
              <a:cs typeface="+mn-cs"/>
            </a:rPr>
            <a:t>　　記入してください。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「計」に数字が入るよう</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に入力してください。</a:t>
          </a:r>
          <a:endParaRPr lang="ja-JP" altLang="ja-JP">
            <a:effectLst/>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editAs="absolute">
    <xdr:from>
      <xdr:col>17</xdr:col>
      <xdr:colOff>200025</xdr:colOff>
      <xdr:row>67</xdr:row>
      <xdr:rowOff>28575</xdr:rowOff>
    </xdr:from>
    <xdr:to>
      <xdr:col>17</xdr:col>
      <xdr:colOff>2286000</xdr:colOff>
      <xdr:row>68</xdr:row>
      <xdr:rowOff>525991</xdr:rowOff>
    </xdr:to>
    <xdr:sp macro="" textlink="">
      <xdr:nvSpPr>
        <xdr:cNvPr id="7" name="Text Box 11">
          <a:extLst>
            <a:ext uri="{FF2B5EF4-FFF2-40B4-BE49-F238E27FC236}">
              <a16:creationId xmlns:a16="http://schemas.microsoft.com/office/drawing/2014/main" id="{00000000-0008-0000-0300-000007000000}"/>
            </a:ext>
          </a:extLst>
        </xdr:cNvPr>
        <xdr:cNvSpPr txBox="1">
          <a:spLocks noChangeArrowheads="1"/>
        </xdr:cNvSpPr>
      </xdr:nvSpPr>
      <xdr:spPr bwMode="auto">
        <a:xfrm>
          <a:off x="7134225" y="27813000"/>
          <a:ext cx="2085975" cy="745066"/>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参加料等合計欄に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｢0｣</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を記入してくだ</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さい。</a:t>
          </a:r>
        </a:p>
      </xdr:txBody>
    </xdr:sp>
    <xdr:clientData/>
  </xdr:twoCellAnchor>
  <xdr:twoCellAnchor editAs="absolute">
    <xdr:from>
      <xdr:col>17</xdr:col>
      <xdr:colOff>220133</xdr:colOff>
      <xdr:row>71</xdr:row>
      <xdr:rowOff>229720</xdr:rowOff>
    </xdr:from>
    <xdr:to>
      <xdr:col>17</xdr:col>
      <xdr:colOff>2307851</xdr:colOff>
      <xdr:row>78</xdr:row>
      <xdr:rowOff>9525</xdr:rowOff>
    </xdr:to>
    <xdr:sp macro="" textlink="">
      <xdr:nvSpPr>
        <xdr:cNvPr id="8" name="Text Box 12">
          <a:extLst>
            <a:ext uri="{FF2B5EF4-FFF2-40B4-BE49-F238E27FC236}">
              <a16:creationId xmlns:a16="http://schemas.microsoft.com/office/drawing/2014/main" id="{00000000-0008-0000-0300-000008000000}"/>
            </a:ext>
          </a:extLst>
        </xdr:cNvPr>
        <xdr:cNvSpPr txBox="1">
          <a:spLocks noChangeArrowheads="1"/>
        </xdr:cNvSpPr>
      </xdr:nvSpPr>
      <xdr:spPr bwMode="auto">
        <a:xfrm>
          <a:off x="7154333" y="29500045"/>
          <a:ext cx="2087718" cy="131333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団体名欄に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rtl="0"/>
          <a:r>
            <a:rPr lang="ja-JP" altLang="en-US" sz="1100" b="0" i="0" strike="noStrike">
              <a:solidFill>
                <a:srgbClr val="000000"/>
              </a:solidFill>
              <a:latin typeface="ＭＳ ゴシック" panose="020B0609070205080204" pitchFamily="49" charset="-128"/>
              <a:ea typeface="ＭＳ ゴシック" panose="020B0609070205080204" pitchFamily="49" charset="-128"/>
            </a:rPr>
            <a:t>　　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　</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ja-JP" altLang="ja-JP">
            <a:effectLst/>
            <a:latin typeface="ＭＳ ゴシック" panose="020B0609070205080204" pitchFamily="49" charset="-128"/>
            <a:ea typeface="ＭＳ ゴシック" panose="020B0609070205080204" pitchFamily="49" charset="-128"/>
          </a:endParaRPr>
        </a:p>
        <a:p>
          <a:pPr rtl="0">
            <a:lnSpc>
              <a:spcPts val="1500"/>
            </a:lnSpc>
          </a:pPr>
          <a:r>
            <a:rPr lang="ja-JP" altLang="en-US" sz="1100" b="0" i="0">
              <a:latin typeface="ＭＳ ゴシック" panose="020B0609070205080204" pitchFamily="49" charset="-128"/>
              <a:ea typeface="ＭＳ ゴシック" panose="020B0609070205080204" pitchFamily="49" charset="-128"/>
              <a:cs typeface="+mn-cs"/>
            </a:rPr>
            <a:t>←　「計」に数字が入るよう</a:t>
          </a:r>
          <a:endParaRPr lang="en-US" altLang="ja-JP" sz="1100" b="0" i="0">
            <a:latin typeface="ＭＳ ゴシック" panose="020B0609070205080204" pitchFamily="49" charset="-128"/>
            <a:ea typeface="ＭＳ ゴシック" panose="020B0609070205080204" pitchFamily="49" charset="-128"/>
            <a:cs typeface="+mn-cs"/>
          </a:endParaRPr>
        </a:p>
        <a:p>
          <a:pPr rtl="0">
            <a:lnSpc>
              <a:spcPts val="1400"/>
            </a:lnSpc>
          </a:pPr>
          <a:r>
            <a:rPr lang="ja-JP" altLang="en-US" sz="1100" b="0" i="0">
              <a:latin typeface="ＭＳ ゴシック" panose="020B0609070205080204" pitchFamily="49" charset="-128"/>
              <a:ea typeface="ＭＳ ゴシック" panose="020B0609070205080204" pitchFamily="49" charset="-128"/>
              <a:cs typeface="+mn-cs"/>
            </a:rPr>
            <a:t>　　に入力してください。</a:t>
          </a:r>
          <a:endParaRPr lang="ja-JP" sz="1100">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200" b="0" i="0" strike="noStrike">
            <a:solidFill>
              <a:srgbClr val="000000"/>
            </a:solidFill>
            <a:latin typeface="ＭＳ Ｐ明朝" pitchFamily="18" charset="-128"/>
            <a:ea typeface="ＭＳ Ｐ明朝" pitchFamily="18" charset="-128"/>
          </a:endParaRPr>
        </a:p>
      </xdr:txBody>
    </xdr:sp>
    <xdr:clientData/>
  </xdr:twoCellAnchor>
  <xdr:twoCellAnchor editAs="absolute">
    <xdr:from>
      <xdr:col>17</xdr:col>
      <xdr:colOff>2371725</xdr:colOff>
      <xdr:row>7</xdr:row>
      <xdr:rowOff>19050</xdr:rowOff>
    </xdr:from>
    <xdr:to>
      <xdr:col>26</xdr:col>
      <xdr:colOff>47625</xdr:colOff>
      <xdr:row>12</xdr:row>
      <xdr:rowOff>1295400</xdr:rowOff>
    </xdr:to>
    <xdr:sp macro="" textlink="">
      <xdr:nvSpPr>
        <xdr:cNvPr id="9" name="右中かっこ 8">
          <a:extLst>
            <a:ext uri="{FF2B5EF4-FFF2-40B4-BE49-F238E27FC236}">
              <a16:creationId xmlns:a16="http://schemas.microsoft.com/office/drawing/2014/main" id="{00000000-0008-0000-0300-000009000000}"/>
            </a:ext>
          </a:extLst>
        </xdr:cNvPr>
        <xdr:cNvSpPr/>
      </xdr:nvSpPr>
      <xdr:spPr>
        <a:xfrm>
          <a:off x="9305925" y="3019425"/>
          <a:ext cx="257175" cy="63436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26</xdr:col>
      <xdr:colOff>95251</xdr:colOff>
      <xdr:row>10</xdr:row>
      <xdr:rowOff>485775</xdr:rowOff>
    </xdr:from>
    <xdr:to>
      <xdr:col>28</xdr:col>
      <xdr:colOff>44977</xdr:colOff>
      <xdr:row>10</xdr:row>
      <xdr:rowOff>1428750</xdr:rowOff>
    </xdr:to>
    <xdr:sp macro="" textlink="">
      <xdr:nvSpPr>
        <xdr:cNvPr id="10" name="Text Box 8">
          <a:extLst>
            <a:ext uri="{FF2B5EF4-FFF2-40B4-BE49-F238E27FC236}">
              <a16:creationId xmlns:a16="http://schemas.microsoft.com/office/drawing/2014/main" id="{00000000-0008-0000-0300-00000A000000}"/>
            </a:ext>
          </a:extLst>
        </xdr:cNvPr>
        <xdr:cNvSpPr txBox="1">
          <a:spLocks noChangeArrowheads="1"/>
        </xdr:cNvSpPr>
      </xdr:nvSpPr>
      <xdr:spPr bwMode="auto">
        <a:xfrm>
          <a:off x="9610726" y="5772150"/>
          <a:ext cx="1277470" cy="942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ja-JP" sz="1100" b="1" i="0">
              <a:solidFill>
                <a:srgbClr val="FF0000"/>
              </a:solidFill>
              <a:effectLst/>
              <a:latin typeface="ＭＳ ゴシック" panose="020B0609070205080204" pitchFamily="49" charset="-128"/>
              <a:ea typeface="ＭＳ ゴシック" panose="020B0609070205080204" pitchFamily="49" charset="-128"/>
              <a:cs typeface="+mn-cs"/>
            </a:rPr>
            <a:t>注意書きが赤く着色されます</a:t>
          </a:r>
          <a:r>
            <a:rPr lang="ja-JP" altLang="ja-JP" sz="1100" b="0" i="0">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en-US" sz="1100" b="0" i="0" strike="noStrike">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2320;&#22495;&#21109;&#36896;&#12539;&#20849;&#26377;&#12501;&#12457;&#12523;&#12480;/Documents%20and%20Settings/user_jafra012/&#12487;&#12473;&#12463;&#12488;&#12483;&#12503;/jafra_39_1.xls" TargetMode="External"/><Relationship Id="rId1" Type="http://schemas.openxmlformats.org/officeDocument/2006/relationships/externalLinkPath" Target="/&#22320;&#22495;&#21109;&#36896;&#12539;&#20849;&#26377;&#12501;&#12457;&#12523;&#12480;/Documents%20and%20Settings/user_jafra012/&#12487;&#12473;&#12463;&#12488;&#12483;&#12503;/jafra_39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記様式１"/>
      <sheetName val="別紙１(活性化計画事業以外)"/>
      <sheetName val="別紙２(活性化計画事業以外)"/>
      <sheetName val="地域創造用"/>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omments" Target="../comments1.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9C324-CECE-44AB-B5D1-9D323236C1DF}">
  <dimension ref="A1:AN2"/>
  <sheetViews>
    <sheetView zoomScaleNormal="100" workbookViewId="0"/>
  </sheetViews>
  <sheetFormatPr defaultColWidth="9" defaultRowHeight="13.5"/>
  <cols>
    <col min="1" max="2" width="9" style="58"/>
    <col min="3" max="3" width="9.625" style="58" bestFit="1" customWidth="1"/>
    <col min="4" max="4" width="15.875" style="58" bestFit="1" customWidth="1"/>
    <col min="5" max="5" width="16.375" style="58" customWidth="1"/>
    <col min="6" max="40" width="14.25" style="58" customWidth="1"/>
    <col min="41" max="16384" width="9" style="58"/>
  </cols>
  <sheetData>
    <row r="1" spans="1:40" s="67" customFormat="1">
      <c r="A1" s="67" t="s">
        <v>5566</v>
      </c>
      <c r="B1" s="67" t="s">
        <v>5567</v>
      </c>
      <c r="C1" s="67" t="s">
        <v>5568</v>
      </c>
      <c r="D1" s="67" t="s">
        <v>5569</v>
      </c>
      <c r="E1" s="67" t="s">
        <v>5570</v>
      </c>
      <c r="F1" s="67" t="s">
        <v>5571</v>
      </c>
      <c r="G1" s="67" t="s">
        <v>5572</v>
      </c>
      <c r="H1" s="67" t="s">
        <v>5573</v>
      </c>
      <c r="I1" s="67" t="s">
        <v>5593</v>
      </c>
      <c r="J1" s="67" t="s">
        <v>5574</v>
      </c>
      <c r="K1" s="67" t="s">
        <v>5575</v>
      </c>
      <c r="L1" s="67" t="s">
        <v>5576</v>
      </c>
      <c r="M1" s="67" t="s">
        <v>5592</v>
      </c>
      <c r="N1" s="67" t="s">
        <v>5596</v>
      </c>
      <c r="O1" s="67" t="s">
        <v>5577</v>
      </c>
      <c r="P1" s="67" t="s">
        <v>5578</v>
      </c>
      <c r="Q1" s="67" t="s">
        <v>5579</v>
      </c>
      <c r="R1" s="67" t="s">
        <v>5580</v>
      </c>
      <c r="S1" s="67" t="s">
        <v>5645</v>
      </c>
      <c r="T1" s="67" t="s">
        <v>5581</v>
      </c>
      <c r="U1" s="67" t="s">
        <v>5582</v>
      </c>
      <c r="V1" s="67" t="s">
        <v>5583</v>
      </c>
      <c r="W1" s="67" t="s">
        <v>5584</v>
      </c>
      <c r="X1" s="67" t="s">
        <v>5646</v>
      </c>
      <c r="Y1" s="58" t="s">
        <v>5647</v>
      </c>
      <c r="Z1" s="58" t="s">
        <v>5648</v>
      </c>
      <c r="AA1" s="58" t="s">
        <v>5649</v>
      </c>
      <c r="AB1" s="58" t="s">
        <v>5650</v>
      </c>
      <c r="AC1" s="58" t="s">
        <v>5651</v>
      </c>
      <c r="AD1" s="58" t="s">
        <v>5641</v>
      </c>
      <c r="AE1" s="58" t="s">
        <v>5642</v>
      </c>
      <c r="AF1" s="58" t="s">
        <v>5643</v>
      </c>
      <c r="AG1" s="67" t="s">
        <v>5585</v>
      </c>
      <c r="AH1" s="67" t="s">
        <v>5586</v>
      </c>
      <c r="AI1" s="67" t="s">
        <v>5587</v>
      </c>
      <c r="AJ1" s="67" t="s">
        <v>5594</v>
      </c>
      <c r="AK1" s="67" t="s">
        <v>5595</v>
      </c>
      <c r="AL1" s="67" t="s">
        <v>5588</v>
      </c>
      <c r="AM1" s="67" t="s">
        <v>5589</v>
      </c>
      <c r="AN1" s="67" t="s">
        <v>5590</v>
      </c>
    </row>
    <row r="2" spans="1:40">
      <c r="A2" s="59" t="str">
        <f>'別記様式１－２'!P6</f>
        <v/>
      </c>
      <c r="B2" s="59" t="str">
        <f>'別記様式１－２'!Q6</f>
        <v/>
      </c>
      <c r="C2" s="59" t="str">
        <f>IF('別記様式１－１'!P13,"連携(連)","連携")</f>
        <v>連携</v>
      </c>
      <c r="D2" s="59" t="s">
        <v>5627</v>
      </c>
      <c r="E2" s="59"/>
      <c r="F2" s="59">
        <f>'別記様式１－２'!G5</f>
        <v>0</v>
      </c>
      <c r="G2" s="59" cm="1">
        <f t="array" ref="G2">_xlfn.IFS('別記様式１－２'!G7&lt;&gt;"",'別記様式１－２'!G7,'別記様式１－２'!G7="",F2)</f>
        <v>0</v>
      </c>
      <c r="H2" s="59">
        <f>'別記様式１－２'!E3</f>
        <v>0</v>
      </c>
      <c r="I2" s="59">
        <f>'別記様式１－２'!E4</f>
        <v>0</v>
      </c>
      <c r="J2" s="59">
        <f>'別記様式１－２'!O6</f>
        <v>3</v>
      </c>
      <c r="K2" s="59" t="str">
        <f>'別記様式１－１'!P3</f>
        <v>令和年月日</v>
      </c>
      <c r="L2" s="59" t="str">
        <f>'別記様式１－１'!P2</f>
        <v>貴信</v>
      </c>
      <c r="M2" s="59">
        <f>'別記様式１－２'!E8</f>
        <v>0</v>
      </c>
      <c r="N2" s="59">
        <f>'別記様式１－２'!E9</f>
        <v>0</v>
      </c>
      <c r="O2" s="59" t="str">
        <f>'別記様式１－２'!O14</f>
        <v/>
      </c>
      <c r="P2" s="59">
        <f>'別記様式１－２'!B18</f>
        <v>0</v>
      </c>
      <c r="Q2" s="59">
        <f>'別記様式１－２'!B19</f>
        <v>0</v>
      </c>
      <c r="R2" s="59">
        <f>'別記様式１－２'!E31</f>
        <v>0</v>
      </c>
      <c r="S2" s="59">
        <f>'別記様式１－２'!I32</f>
        <v>0</v>
      </c>
      <c r="T2" s="143">
        <f>'別記様式１－２'!C25</f>
        <v>0</v>
      </c>
      <c r="U2" s="59">
        <f>'別記様式１－２'!K30</f>
        <v>0</v>
      </c>
      <c r="V2" s="59">
        <f>'別記様式１－２'!B23</f>
        <v>0</v>
      </c>
      <c r="W2" s="59" t="str">
        <f>'別記様式１－３'!D29</f>
        <v/>
      </c>
      <c r="X2" s="59" t="str">
        <f>'別記様式１－３'!G51</f>
        <v/>
      </c>
      <c r="Y2" s="59" t="str">
        <f>'別記様式１－３'!J51</f>
        <v/>
      </c>
      <c r="Z2" s="59" t="str">
        <f>'別記様式１－３'!M51</f>
        <v/>
      </c>
      <c r="AA2" s="60" t="str">
        <f>'別記様式１－３'!P51</f>
        <v/>
      </c>
      <c r="AB2" s="59" t="str">
        <f>'別記様式１－３'!G64</f>
        <v/>
      </c>
      <c r="AC2" s="59" t="str">
        <f>'別記様式１－３'!J64</f>
        <v/>
      </c>
      <c r="AD2" s="59" t="str">
        <f>_xlfn.CONCAT('別記様式１－３'!U40:U49)</f>
        <v/>
      </c>
      <c r="AE2" s="59" t="str">
        <f>_xlfn.CONCAT('別記様式１－３'!T59:T63)</f>
        <v/>
      </c>
      <c r="AF2" s="59">
        <f>'別記様式１－３'!D68</f>
        <v>0</v>
      </c>
      <c r="AG2" s="59">
        <f>'別記様式１－２'!B21</f>
        <v>0</v>
      </c>
      <c r="AH2" s="59">
        <f>'別記様式１－１'!G21</f>
        <v>0</v>
      </c>
      <c r="AI2" s="59">
        <f>'別記様式１－１'!G22</f>
        <v>0</v>
      </c>
      <c r="AJ2" s="59">
        <f>'別記様式１－１'!F23</f>
        <v>0</v>
      </c>
      <c r="AK2" s="59">
        <f>'別記様式１－１'!G24</f>
        <v>0</v>
      </c>
      <c r="AL2" s="59">
        <f>'別記様式１－１'!K24</f>
        <v>0</v>
      </c>
      <c r="AM2" s="61">
        <f>'別記様式１－１'!F25</f>
        <v>0</v>
      </c>
      <c r="AN2" s="59">
        <f>'別記様式１－１'!F27</f>
        <v>0</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6"/>
  <sheetViews>
    <sheetView tabSelected="1" view="pageBreakPreview" zoomScaleNormal="100" zoomScaleSheetLayoutView="100" workbookViewId="0">
      <selection activeCell="G21" sqref="G21:N21"/>
    </sheetView>
  </sheetViews>
  <sheetFormatPr defaultColWidth="9" defaultRowHeight="30" customHeight="1"/>
  <cols>
    <col min="1" max="1" width="10.625" style="20" customWidth="1"/>
    <col min="2" max="2" width="11.5" style="20" customWidth="1"/>
    <col min="3" max="3" width="4.625" style="20" customWidth="1"/>
    <col min="4" max="4" width="10.625" style="20" customWidth="1"/>
    <col min="5" max="5" width="11.625" style="20" customWidth="1"/>
    <col min="6" max="6" width="5.75" style="20" customWidth="1"/>
    <col min="7" max="7" width="5.125" style="20" customWidth="1"/>
    <col min="8" max="8" width="5.25" style="20" customWidth="1"/>
    <col min="9" max="14" width="3.625" style="20" customWidth="1"/>
    <col min="15" max="15" width="32.75" style="20" customWidth="1"/>
    <col min="16" max="16" width="6.625" style="20" hidden="1" customWidth="1"/>
    <col min="17" max="17" width="6.625" style="20" customWidth="1"/>
    <col min="18" max="16384" width="9" style="20"/>
  </cols>
  <sheetData>
    <row r="1" spans="1:16" ht="30" customHeight="1">
      <c r="N1" s="21"/>
    </row>
    <row r="2" spans="1:16" ht="30" customHeight="1">
      <c r="C2" s="22"/>
      <c r="D2" s="22"/>
      <c r="E2" s="22"/>
      <c r="F2" s="22"/>
      <c r="G2" s="22"/>
      <c r="H2" s="162"/>
      <c r="I2" s="162"/>
      <c r="J2" s="162"/>
      <c r="K2" s="22" t="s">
        <v>82</v>
      </c>
      <c r="L2" s="162"/>
      <c r="M2" s="162"/>
      <c r="N2" s="22" t="s">
        <v>79</v>
      </c>
      <c r="P2" s="20" t="str">
        <f>IF(AND($H$2="",$L$2=""),"貴信",$H$2&amp;"第"&amp;IF($L$2&lt;=9,DBCS($L$2),ASC($L$2))&amp;"号")</f>
        <v>貴信</v>
      </c>
    </row>
    <row r="3" spans="1:16" ht="30" customHeight="1">
      <c r="C3" s="22"/>
      <c r="D3" s="22"/>
      <c r="E3" s="22"/>
      <c r="F3" s="22"/>
      <c r="G3" s="22"/>
      <c r="H3" s="22" t="s">
        <v>174</v>
      </c>
      <c r="I3" s="30"/>
      <c r="J3" s="22" t="s">
        <v>83</v>
      </c>
      <c r="K3" s="30"/>
      <c r="L3" s="22" t="s">
        <v>81</v>
      </c>
      <c r="M3" s="30"/>
      <c r="N3" s="22" t="s">
        <v>80</v>
      </c>
      <c r="P3" s="20" t="str">
        <f>DBCS("令和"&amp;$I$3&amp;"年")&amp;IF($K$3&lt;=9,DBCS($K$3),ASC($K$3))&amp;"月"&amp;IF($M$3&lt;=9,DBCS($M$3),ASC($M$3))&amp;"日"</f>
        <v>令和年月日</v>
      </c>
    </row>
    <row r="5" spans="1:16" ht="17.100000000000001" customHeight="1">
      <c r="A5" s="161" t="s">
        <v>148</v>
      </c>
      <c r="B5" s="161"/>
      <c r="C5" s="161"/>
    </row>
    <row r="6" spans="1:16" ht="17.100000000000001" customHeight="1">
      <c r="A6" s="24" t="s">
        <v>149</v>
      </c>
      <c r="B6" s="184" t="s">
        <v>102</v>
      </c>
      <c r="C6" s="184"/>
      <c r="D6" s="47" t="s">
        <v>150</v>
      </c>
      <c r="E6" s="25"/>
      <c r="F6" s="25"/>
      <c r="G6" s="25"/>
      <c r="H6" s="25"/>
      <c r="I6" s="25"/>
      <c r="J6" s="25"/>
      <c r="K6" s="25"/>
      <c r="L6" s="25"/>
      <c r="M6" s="25"/>
      <c r="N6" s="25"/>
    </row>
    <row r="9" spans="1:16" ht="30" customHeight="1">
      <c r="D9" s="22"/>
      <c r="E9" s="22"/>
      <c r="F9" s="22"/>
      <c r="G9" s="23" t="s">
        <v>151</v>
      </c>
    </row>
    <row r="10" spans="1:16" ht="30" customHeight="1">
      <c r="B10" s="175" t="s">
        <v>180</v>
      </c>
      <c r="C10" s="175"/>
      <c r="D10" s="175"/>
      <c r="E10" s="175"/>
      <c r="F10" s="175"/>
      <c r="G10" s="175"/>
      <c r="H10" s="175"/>
      <c r="I10" s="175"/>
      <c r="J10" s="175"/>
      <c r="K10" s="22"/>
      <c r="L10" s="22"/>
      <c r="M10" s="22"/>
    </row>
    <row r="13" spans="1:16" ht="30" customHeight="1">
      <c r="A13" s="714" t="s">
        <v>5657</v>
      </c>
      <c r="B13" s="714"/>
      <c r="C13" s="714"/>
      <c r="D13" s="714"/>
      <c r="E13" s="714"/>
      <c r="F13" s="714"/>
      <c r="G13" s="714"/>
      <c r="H13" s="714"/>
      <c r="I13" s="714"/>
      <c r="J13" s="714"/>
      <c r="K13" s="714"/>
      <c r="L13" s="714"/>
      <c r="M13" s="714"/>
      <c r="N13" s="714"/>
      <c r="O13" s="713"/>
      <c r="P13" s="91" t="b">
        <v>0</v>
      </c>
    </row>
    <row r="14" spans="1:16" ht="30" customHeight="1">
      <c r="O14" s="91"/>
      <c r="P14" s="91"/>
    </row>
    <row r="15" spans="1:16" ht="30" customHeight="1">
      <c r="A15" s="186" t="str">
        <f>"　標記の件について、別紙のとおり連携プログラム"&amp;IF(P13=TRUE,"（連絡調整事業）","")&amp;"を実施したいので、助成されるよう申請します。"</f>
        <v>　標記の件について、別紙のとおり連携プログラムを実施したいので、助成されるよう申請します。</v>
      </c>
      <c r="B15" s="186"/>
      <c r="C15" s="186"/>
      <c r="D15" s="186"/>
      <c r="E15" s="186"/>
      <c r="F15" s="186"/>
      <c r="G15" s="186"/>
      <c r="H15" s="186"/>
      <c r="I15" s="186"/>
      <c r="J15" s="186"/>
      <c r="K15" s="186"/>
      <c r="L15" s="186"/>
      <c r="M15" s="186"/>
      <c r="N15" s="186"/>
      <c r="O15" s="92"/>
      <c r="P15" s="91"/>
    </row>
    <row r="16" spans="1:16" ht="30" customHeight="1">
      <c r="A16" s="13"/>
      <c r="B16" s="13"/>
      <c r="C16" s="13"/>
      <c r="D16" s="13"/>
      <c r="E16" s="13"/>
      <c r="F16" s="13"/>
      <c r="G16" s="13"/>
    </row>
    <row r="17" spans="1:14" ht="30" customHeight="1">
      <c r="A17" s="13"/>
      <c r="B17" s="13"/>
      <c r="C17" s="13"/>
      <c r="D17" s="13"/>
      <c r="E17" s="13"/>
      <c r="F17" s="13"/>
      <c r="G17" s="13"/>
    </row>
    <row r="18" spans="1:14" ht="30" customHeight="1">
      <c r="A18" s="13"/>
      <c r="B18" s="13"/>
      <c r="C18" s="13"/>
      <c r="D18" s="13"/>
      <c r="E18" s="13"/>
      <c r="F18" s="13"/>
    </row>
    <row r="20" spans="1:14" ht="30" customHeight="1" thickBot="1"/>
    <row r="21" spans="1:14" ht="30" customHeight="1">
      <c r="C21" s="176" t="s">
        <v>124</v>
      </c>
      <c r="D21" s="171" t="s">
        <v>152</v>
      </c>
      <c r="E21" s="172"/>
      <c r="F21" s="26" t="s">
        <v>0</v>
      </c>
      <c r="G21" s="163"/>
      <c r="H21" s="164"/>
      <c r="I21" s="164"/>
      <c r="J21" s="164"/>
      <c r="K21" s="164"/>
      <c r="L21" s="164"/>
      <c r="M21" s="164"/>
      <c r="N21" s="165"/>
    </row>
    <row r="22" spans="1:14" ht="30" customHeight="1">
      <c r="C22" s="177"/>
      <c r="D22" s="173"/>
      <c r="E22" s="174"/>
      <c r="F22" s="27" t="s">
        <v>14</v>
      </c>
      <c r="G22" s="179"/>
      <c r="H22" s="179"/>
      <c r="I22" s="179"/>
      <c r="J22" s="179"/>
      <c r="K22" s="179"/>
      <c r="L22" s="179"/>
      <c r="M22" s="179"/>
      <c r="N22" s="180"/>
    </row>
    <row r="23" spans="1:14" ht="30" customHeight="1">
      <c r="C23" s="177"/>
      <c r="D23" s="173" t="s">
        <v>153</v>
      </c>
      <c r="E23" s="174"/>
      <c r="F23" s="168"/>
      <c r="G23" s="169"/>
      <c r="H23" s="169"/>
      <c r="I23" s="169"/>
      <c r="J23" s="169"/>
      <c r="K23" s="169"/>
      <c r="L23" s="169"/>
      <c r="M23" s="169"/>
      <c r="N23" s="170"/>
    </row>
    <row r="24" spans="1:14" ht="39.950000000000003" customHeight="1">
      <c r="C24" s="177"/>
      <c r="D24" s="173" t="s">
        <v>154</v>
      </c>
      <c r="E24" s="174"/>
      <c r="F24" s="28" t="s">
        <v>3</v>
      </c>
      <c r="G24" s="166"/>
      <c r="H24" s="167"/>
      <c r="I24" s="173" t="s">
        <v>4</v>
      </c>
      <c r="J24" s="187"/>
      <c r="K24" s="188"/>
      <c r="L24" s="189"/>
      <c r="M24" s="189"/>
      <c r="N24" s="190"/>
    </row>
    <row r="25" spans="1:14" ht="30" customHeight="1">
      <c r="C25" s="177"/>
      <c r="D25" s="173" t="s">
        <v>155</v>
      </c>
      <c r="E25" s="174"/>
      <c r="F25" s="181"/>
      <c r="G25" s="182"/>
      <c r="H25" s="182"/>
      <c r="I25" s="182"/>
      <c r="J25" s="182"/>
      <c r="K25" s="182"/>
      <c r="L25" s="182"/>
      <c r="M25" s="182"/>
      <c r="N25" s="183"/>
    </row>
    <row r="26" spans="1:14" ht="30" customHeight="1">
      <c r="C26" s="177"/>
      <c r="D26" s="173" t="s">
        <v>156</v>
      </c>
      <c r="E26" s="174"/>
      <c r="F26" s="181"/>
      <c r="G26" s="182"/>
      <c r="H26" s="182"/>
      <c r="I26" s="182"/>
      <c r="J26" s="182"/>
      <c r="K26" s="182"/>
      <c r="L26" s="182"/>
      <c r="M26" s="182"/>
      <c r="N26" s="183"/>
    </row>
    <row r="27" spans="1:14" ht="30" customHeight="1" thickBot="1">
      <c r="C27" s="178"/>
      <c r="D27" s="192" t="s">
        <v>157</v>
      </c>
      <c r="E27" s="193"/>
      <c r="F27" s="194"/>
      <c r="G27" s="195"/>
      <c r="H27" s="195"/>
      <c r="I27" s="195"/>
      <c r="J27" s="195"/>
      <c r="K27" s="195"/>
      <c r="L27" s="195"/>
      <c r="M27" s="195"/>
      <c r="N27" s="196"/>
    </row>
    <row r="28" spans="1:14" ht="21" customHeight="1">
      <c r="A28" s="191" t="s">
        <v>158</v>
      </c>
      <c r="B28" s="191"/>
      <c r="C28" s="191"/>
      <c r="D28" s="191"/>
      <c r="E28" s="191"/>
      <c r="F28" s="191"/>
      <c r="G28" s="191"/>
      <c r="H28" s="191"/>
      <c r="I28" s="191"/>
      <c r="J28" s="191"/>
      <c r="K28" s="191"/>
      <c r="L28" s="191"/>
      <c r="M28" s="191"/>
      <c r="N28" s="191"/>
    </row>
    <row r="34" spans="3:3" ht="30" customHeight="1">
      <c r="C34" s="20" t="s">
        <v>1</v>
      </c>
    </row>
    <row r="36" spans="3:3" ht="30" customHeight="1">
      <c r="C36" s="20" t="s">
        <v>2</v>
      </c>
    </row>
  </sheetData>
  <sheetProtection algorithmName="SHA-512" hashValue="ZX23hRA0WReaKY/tgQ3/E5YlCln1inL+TWX/w1o4kEBfuDbzGC7vHE4HsWIL6Ryq/2JBmrSoMComF22lUqJHVQ==" saltValue="xA6/s4e4KbAliTAc1P4RyA==" spinCount="100000" sheet="1" formatCells="0" formatColumns="0" formatRows="0" selectLockedCells="1"/>
  <mergeCells count="24">
    <mergeCell ref="A28:N28"/>
    <mergeCell ref="D25:E25"/>
    <mergeCell ref="D26:E26"/>
    <mergeCell ref="D27:E27"/>
    <mergeCell ref="D23:E23"/>
    <mergeCell ref="F27:N27"/>
    <mergeCell ref="F25:N25"/>
    <mergeCell ref="D24:E24"/>
    <mergeCell ref="A5:C5"/>
    <mergeCell ref="L2:M2"/>
    <mergeCell ref="H2:J2"/>
    <mergeCell ref="G21:N21"/>
    <mergeCell ref="G24:H24"/>
    <mergeCell ref="F23:N23"/>
    <mergeCell ref="D21:E22"/>
    <mergeCell ref="B10:J10"/>
    <mergeCell ref="C21:C27"/>
    <mergeCell ref="G22:N22"/>
    <mergeCell ref="F26:N26"/>
    <mergeCell ref="B6:C6"/>
    <mergeCell ref="A13:N13"/>
    <mergeCell ref="A15:N15"/>
    <mergeCell ref="I24:J24"/>
    <mergeCell ref="K24:N24"/>
  </mergeCells>
  <phoneticPr fontId="4"/>
  <conditionalFormatting sqref="B6:C6">
    <cfRule type="expression" dxfId="92" priority="12" stopIfTrue="1">
      <formula>OR($B$6="",$B$6="氏　　名")</formula>
    </cfRule>
  </conditionalFormatting>
  <conditionalFormatting sqref="B10:J10">
    <cfRule type="expression" dxfId="91" priority="11" stopIfTrue="1">
      <formula>OR($B$10="",$B$10="地方公共団体等の長　印")</formula>
    </cfRule>
  </conditionalFormatting>
  <conditionalFormatting sqref="F25">
    <cfRule type="expression" dxfId="90" priority="3" stopIfTrue="1">
      <formula>$F$25=""</formula>
    </cfRule>
  </conditionalFormatting>
  <conditionalFormatting sqref="F23:N23">
    <cfRule type="expression" dxfId="89" priority="6" stopIfTrue="1">
      <formula>$F$23=""</formula>
    </cfRule>
  </conditionalFormatting>
  <conditionalFormatting sqref="F26:N26">
    <cfRule type="expression" dxfId="88" priority="2" stopIfTrue="1">
      <formula>$F$26=""</formula>
    </cfRule>
  </conditionalFormatting>
  <conditionalFormatting sqref="F27:N27">
    <cfRule type="expression" dxfId="87" priority="1" stopIfTrue="1">
      <formula>$F$27=""</formula>
    </cfRule>
  </conditionalFormatting>
  <conditionalFormatting sqref="G24:H24">
    <cfRule type="expression" dxfId="86" priority="5" stopIfTrue="1">
      <formula>$G$24=""</formula>
    </cfRule>
  </conditionalFormatting>
  <conditionalFormatting sqref="G21:N21">
    <cfRule type="expression" dxfId="85" priority="8" stopIfTrue="1">
      <formula>$G$21=""</formula>
    </cfRule>
  </conditionalFormatting>
  <conditionalFormatting sqref="G22:N22">
    <cfRule type="expression" dxfId="84" priority="7" stopIfTrue="1">
      <formula>$G$22=""</formula>
    </cfRule>
  </conditionalFormatting>
  <conditionalFormatting sqref="H2:J2">
    <cfRule type="cellIs" dxfId="83" priority="16" stopIfTrue="1" operator="equal">
      <formula>""</formula>
    </cfRule>
  </conditionalFormatting>
  <conditionalFormatting sqref="I3">
    <cfRule type="expression" dxfId="82" priority="14" stopIfTrue="1">
      <formula>$I$3=""</formula>
    </cfRule>
  </conditionalFormatting>
  <conditionalFormatting sqref="K3">
    <cfRule type="expression" dxfId="81" priority="13" stopIfTrue="1">
      <formula>$K$3=""</formula>
    </cfRule>
  </conditionalFormatting>
  <conditionalFormatting sqref="K24:N24">
    <cfRule type="expression" dxfId="80" priority="4" stopIfTrue="1">
      <formula>$K$24=""</formula>
    </cfRule>
  </conditionalFormatting>
  <conditionalFormatting sqref="L2:M2">
    <cfRule type="expression" dxfId="79" priority="9" stopIfTrue="1">
      <formula>$L$2=""</formula>
    </cfRule>
  </conditionalFormatting>
  <conditionalFormatting sqref="M3">
    <cfRule type="expression" dxfId="78" priority="10" stopIfTrue="1">
      <formula>$M$3=""</formula>
    </cfRule>
  </conditionalFormatting>
  <dataValidations count="1">
    <dataValidation imeMode="off" allowBlank="1" showInputMessage="1" showErrorMessage="1" sqref="K3 M3 F25:F27 I3 L2:M2 G21" xr:uid="{00000000-0002-0000-0000-000000000000}"/>
  </dataValidations>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Ｐ明朝,標準"&amp;9&amp;K01+000令和9年度 地域の文化・芸術活動助成事業 連携プログラム 事業申請書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5" r:id="rId4" name="Check Box 5">
              <controlPr defaultSize="0" autoFill="0" autoLine="0" autoPict="0">
                <anchor>
                  <from>
                    <xdr:col>14</xdr:col>
                    <xdr:colOff>361950</xdr:colOff>
                    <xdr:row>14</xdr:row>
                    <xdr:rowOff>9525</xdr:rowOff>
                  </from>
                  <to>
                    <xdr:col>14</xdr:col>
                    <xdr:colOff>2371725</xdr:colOff>
                    <xdr:row>14</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ACF3B-B190-460B-A96B-C0295D1E1827}">
  <dimension ref="A1:R51"/>
  <sheetViews>
    <sheetView showZeros="0" view="pageBreakPreview" zoomScaleNormal="95" zoomScaleSheetLayoutView="100" workbookViewId="0">
      <selection activeCell="E31" sqref="E31:L31"/>
    </sheetView>
  </sheetViews>
  <sheetFormatPr defaultColWidth="10.625" defaultRowHeight="20.100000000000001" customHeight="1"/>
  <cols>
    <col min="1" max="1" width="19.125" style="106" customWidth="1"/>
    <col min="2" max="2" width="5" style="20" bestFit="1" customWidth="1"/>
    <col min="3" max="3" width="5.25" style="20" customWidth="1"/>
    <col min="4" max="4" width="7.625" style="20" customWidth="1"/>
    <col min="5" max="5" width="6.125" style="20" customWidth="1"/>
    <col min="6" max="6" width="5" style="20" bestFit="1" customWidth="1"/>
    <col min="7" max="7" width="3.625" style="20" bestFit="1" customWidth="1"/>
    <col min="8" max="8" width="9.5" style="20" customWidth="1"/>
    <col min="9" max="9" width="5.625" style="20" customWidth="1"/>
    <col min="10" max="10" width="5" style="20" customWidth="1"/>
    <col min="11" max="11" width="14.125" style="20" customWidth="1"/>
    <col min="12" max="12" width="5.625" style="20" customWidth="1"/>
    <col min="13" max="13" width="34.5" style="20" customWidth="1"/>
    <col min="14" max="14" width="15" style="20" hidden="1" customWidth="1"/>
    <col min="15" max="16" width="13.5" style="20" hidden="1" customWidth="1"/>
    <col min="17" max="17" width="13.875" style="20" hidden="1" customWidth="1"/>
    <col min="18" max="18" width="12.25" style="20" hidden="1" customWidth="1"/>
    <col min="19" max="16384" width="10.625" style="20"/>
  </cols>
  <sheetData>
    <row r="1" spans="1:18" ht="18.75">
      <c r="A1" s="197" t="s">
        <v>5638</v>
      </c>
      <c r="B1" s="197"/>
      <c r="C1" s="197"/>
      <c r="D1" s="197"/>
      <c r="E1" s="197"/>
      <c r="F1" s="197"/>
      <c r="G1" s="197"/>
      <c r="H1" s="197"/>
      <c r="I1" s="197"/>
      <c r="J1" s="197"/>
      <c r="K1" s="197"/>
      <c r="L1" s="197"/>
    </row>
    <row r="2" spans="1:18" ht="15" thickBot="1">
      <c r="L2" s="22"/>
    </row>
    <row r="3" spans="1:18" ht="24" customHeight="1">
      <c r="A3" s="198" t="s">
        <v>123</v>
      </c>
      <c r="B3" s="200" t="s">
        <v>12</v>
      </c>
      <c r="C3" s="201"/>
      <c r="D3" s="201"/>
      <c r="E3" s="202"/>
      <c r="F3" s="203"/>
      <c r="G3" s="203"/>
      <c r="H3" s="203"/>
      <c r="I3" s="203"/>
      <c r="J3" s="203"/>
      <c r="K3" s="203"/>
      <c r="L3" s="204"/>
    </row>
    <row r="4" spans="1:18" ht="24" customHeight="1" thickBot="1">
      <c r="A4" s="199"/>
      <c r="B4" s="205" t="s">
        <v>5</v>
      </c>
      <c r="C4" s="206"/>
      <c r="D4" s="207"/>
      <c r="E4" s="208"/>
      <c r="F4" s="189"/>
      <c r="G4" s="189"/>
      <c r="H4" s="189"/>
      <c r="I4" s="189"/>
      <c r="J4" s="189"/>
      <c r="K4" s="189"/>
      <c r="L4" s="190"/>
      <c r="P4" s="107" t="s">
        <v>5632</v>
      </c>
      <c r="Q4" s="108" t="s">
        <v>5632</v>
      </c>
    </row>
    <row r="5" spans="1:18" ht="24" customHeight="1" thickTop="1">
      <c r="A5" s="199"/>
      <c r="B5" s="209" t="s">
        <v>176</v>
      </c>
      <c r="C5" s="210"/>
      <c r="D5" s="211"/>
      <c r="E5" s="218" t="s">
        <v>177</v>
      </c>
      <c r="F5" s="219"/>
      <c r="G5" s="220"/>
      <c r="H5" s="221"/>
      <c r="I5" s="221"/>
      <c r="J5" s="221"/>
      <c r="K5" s="221"/>
      <c r="L5" s="222"/>
      <c r="N5" s="109" t="s">
        <v>5633</v>
      </c>
      <c r="O5" s="110" t="s">
        <v>179</v>
      </c>
      <c r="P5" s="111" t="s">
        <v>177</v>
      </c>
      <c r="Q5" s="112" t="s">
        <v>5634</v>
      </c>
      <c r="R5" s="113" t="s">
        <v>5635</v>
      </c>
    </row>
    <row r="6" spans="1:18" ht="24" customHeight="1" thickBot="1">
      <c r="A6" s="199"/>
      <c r="B6" s="212"/>
      <c r="C6" s="213"/>
      <c r="D6" s="214"/>
      <c r="E6" s="142"/>
      <c r="F6" s="223" t="s">
        <v>5652</v>
      </c>
      <c r="G6" s="223"/>
      <c r="H6" s="223"/>
      <c r="I6" s="223"/>
      <c r="J6" s="223"/>
      <c r="K6" s="223"/>
      <c r="L6" s="224"/>
      <c r="N6" s="97" t="b">
        <v>0</v>
      </c>
      <c r="O6" s="114" cm="1">
        <f t="array" ref="O6">IFERROR(_xlfn.IFS($N$6=TRUE,1,$R$6="131",3,MID($R$6,3,1)="1",2,TRUE,3),"")</f>
        <v>3</v>
      </c>
      <c r="P6" s="115" t="str">
        <f>IFERROR(VLOOKUP(G5,自治体コード!B2:C1789,2,FALSE),"")</f>
        <v/>
      </c>
      <c r="Q6" s="116" t="str">
        <f>IFERROR(IF($N$6=TRUE,$P$6,(INDEX($Q$7:$Q$10,MATCH(LEFT($P$6,2)&amp;"*",$Q$7:$Q$10,0),1))),"")</f>
        <v/>
      </c>
      <c r="R6" s="117" t="str">
        <f>LEFT(Q6,3)</f>
        <v/>
      </c>
    </row>
    <row r="7" spans="1:18" ht="24" customHeight="1" thickTop="1" thickBot="1">
      <c r="A7" s="199"/>
      <c r="B7" s="215"/>
      <c r="C7" s="216"/>
      <c r="D7" s="217"/>
      <c r="E7" s="225" t="s">
        <v>5636</v>
      </c>
      <c r="F7" s="226"/>
      <c r="G7" s="227"/>
      <c r="H7" s="228"/>
      <c r="I7" s="228"/>
      <c r="J7" s="228"/>
      <c r="K7" s="228"/>
      <c r="L7" s="229"/>
      <c r="O7" s="118"/>
      <c r="Q7" s="119" cm="1">
        <f t="array" ref="Q7">INDEX(自治体コード!$B:$C,MATCH(LARGE((自治体コード!$B:$B=$G$7)*1/ROW(自治体コード!$B:$B),1),1/ROW(自治体コード!$B:$B),0),2)</f>
        <v>0</v>
      </c>
      <c r="R7" s="118"/>
    </row>
    <row r="8" spans="1:18" ht="24" customHeight="1">
      <c r="A8" s="230" t="s">
        <v>6</v>
      </c>
      <c r="B8" s="200" t="s">
        <v>12</v>
      </c>
      <c r="C8" s="201"/>
      <c r="D8" s="201"/>
      <c r="E8" s="202"/>
      <c r="F8" s="203"/>
      <c r="G8" s="203"/>
      <c r="H8" s="203"/>
      <c r="I8" s="203"/>
      <c r="J8" s="203"/>
      <c r="K8" s="203"/>
      <c r="L8" s="204"/>
      <c r="Q8" s="120" cm="1">
        <f t="array" ref="Q8">INDEX(自治体コード!$B:$C,MATCH(LARGE((自治体コード!$B:$B=$G$7)*1/ROW(自治体コード!$B:$B),2),1/ROW(自治体コード!$B:$B),0),2)</f>
        <v>0</v>
      </c>
    </row>
    <row r="9" spans="1:18" ht="24" customHeight="1">
      <c r="A9" s="231"/>
      <c r="B9" s="205" t="s">
        <v>5</v>
      </c>
      <c r="C9" s="206"/>
      <c r="D9" s="206"/>
      <c r="E9" s="234"/>
      <c r="F9" s="235"/>
      <c r="G9" s="235"/>
      <c r="H9" s="235"/>
      <c r="I9" s="235"/>
      <c r="J9" s="235"/>
      <c r="K9" s="235"/>
      <c r="L9" s="236"/>
      <c r="Q9" s="120" cm="1">
        <f t="array" ref="Q9">INDEX(自治体コード!$B:$C,MATCH(LARGE((自治体コード!$B:$B=$G$7)*1/ROW(自治体コード!$B:$B),3),1/ROW(自治体コード!$B:$B),0),2)</f>
        <v>0</v>
      </c>
    </row>
    <row r="10" spans="1:18" ht="24" customHeight="1" thickBot="1">
      <c r="A10" s="231"/>
      <c r="B10" s="209" t="s">
        <v>178</v>
      </c>
      <c r="C10" s="237"/>
      <c r="D10" s="237"/>
      <c r="E10" s="98" t="s">
        <v>0</v>
      </c>
      <c r="F10" s="221"/>
      <c r="G10" s="221"/>
      <c r="H10" s="221"/>
      <c r="I10" s="221"/>
      <c r="J10" s="221"/>
      <c r="K10" s="221"/>
      <c r="L10" s="222"/>
      <c r="Q10" s="121" cm="1">
        <f t="array" ref="Q10">INDEX(自治体コード!$B:$C,MATCH(LARGE((自治体コード!$B:$B=$G$7)*1/ROW(自治体コード!$B:$B),4),1/ROW(自治体コード!$B:$B),0),2)</f>
        <v>0</v>
      </c>
    </row>
    <row r="11" spans="1:18" ht="24" customHeight="1">
      <c r="A11" s="231"/>
      <c r="B11" s="238"/>
      <c r="C11" s="185"/>
      <c r="D11" s="185"/>
      <c r="E11" s="122" t="s">
        <v>14</v>
      </c>
      <c r="F11" s="241"/>
      <c r="G11" s="241"/>
      <c r="H11" s="241"/>
      <c r="I11" s="241"/>
      <c r="J11" s="241"/>
      <c r="K11" s="241"/>
      <c r="L11" s="242"/>
    </row>
    <row r="12" spans="1:18" ht="24" customHeight="1">
      <c r="A12" s="231"/>
      <c r="B12" s="239"/>
      <c r="C12" s="240"/>
      <c r="D12" s="240"/>
      <c r="E12" s="123" t="s">
        <v>118</v>
      </c>
      <c r="F12" s="246"/>
      <c r="G12" s="246"/>
      <c r="H12" s="246"/>
      <c r="I12" s="247" t="s" ph="1">
        <v>99</v>
      </c>
      <c r="J12" s="248"/>
      <c r="K12" s="235" ph="1"/>
      <c r="L12" s="236" ph="1"/>
    </row>
    <row r="13" spans="1:18" ht="20.100000000000001" customHeight="1">
      <c r="A13" s="232"/>
      <c r="B13" s="209" t="s">
        <v>108</v>
      </c>
      <c r="C13" s="210"/>
      <c r="D13" s="211"/>
      <c r="E13" s="29"/>
      <c r="F13" s="249" t="s">
        <v>112</v>
      </c>
      <c r="G13" s="250"/>
      <c r="H13" s="250"/>
      <c r="I13" s="251" t="s">
        <v>122</v>
      </c>
      <c r="J13" s="252"/>
      <c r="K13" s="252"/>
      <c r="L13" s="253"/>
      <c r="M13" s="260" t="s">
        <v>5637</v>
      </c>
      <c r="N13" s="109"/>
      <c r="O13" s="124" t="s">
        <v>5591</v>
      </c>
    </row>
    <row r="14" spans="1:18" ht="20.100000000000001" customHeight="1">
      <c r="A14" s="231"/>
      <c r="B14" s="212"/>
      <c r="C14" s="213"/>
      <c r="D14" s="214"/>
      <c r="E14" s="14"/>
      <c r="F14" s="261" t="s">
        <v>113</v>
      </c>
      <c r="G14" s="262"/>
      <c r="H14" s="262"/>
      <c r="I14" s="254"/>
      <c r="J14" s="255"/>
      <c r="K14" s="255"/>
      <c r="L14" s="256"/>
      <c r="M14" s="260"/>
      <c r="N14" s="109" t="s">
        <v>136</v>
      </c>
      <c r="O14" s="114" t="str">
        <f>IFERROR(VLOOKUP("○",E13:H17,2,TRUE),"")</f>
        <v/>
      </c>
    </row>
    <row r="15" spans="1:18" ht="20.100000000000001" customHeight="1">
      <c r="A15" s="231"/>
      <c r="B15" s="212"/>
      <c r="C15" s="213"/>
      <c r="D15" s="214"/>
      <c r="E15" s="14"/>
      <c r="F15" s="261" t="s">
        <v>114</v>
      </c>
      <c r="G15" s="262"/>
      <c r="H15" s="262"/>
      <c r="I15" s="254"/>
      <c r="J15" s="255"/>
      <c r="K15" s="255"/>
      <c r="L15" s="256"/>
      <c r="M15" s="260"/>
    </row>
    <row r="16" spans="1:18" ht="20.100000000000001" customHeight="1">
      <c r="A16" s="231"/>
      <c r="B16" s="212"/>
      <c r="C16" s="213"/>
      <c r="D16" s="214"/>
      <c r="E16" s="14"/>
      <c r="F16" s="261" t="s">
        <v>115</v>
      </c>
      <c r="G16" s="262"/>
      <c r="H16" s="262"/>
      <c r="I16" s="254"/>
      <c r="J16" s="255"/>
      <c r="K16" s="255"/>
      <c r="L16" s="256"/>
      <c r="M16" s="260"/>
    </row>
    <row r="17" spans="1:13" ht="20.100000000000001" customHeight="1" thickBot="1">
      <c r="A17" s="233"/>
      <c r="B17" s="215"/>
      <c r="C17" s="216"/>
      <c r="D17" s="217"/>
      <c r="E17" s="15"/>
      <c r="F17" s="263" t="s">
        <v>116</v>
      </c>
      <c r="G17" s="264"/>
      <c r="H17" s="264"/>
      <c r="I17" s="257"/>
      <c r="J17" s="258"/>
      <c r="K17" s="258"/>
      <c r="L17" s="259"/>
      <c r="M17" s="260"/>
    </row>
    <row r="18" spans="1:13" ht="24" customHeight="1" thickBot="1">
      <c r="A18" s="125" t="s">
        <v>109</v>
      </c>
      <c r="B18" s="243"/>
      <c r="C18" s="244"/>
      <c r="D18" s="244"/>
      <c r="E18" s="244"/>
      <c r="F18" s="244"/>
      <c r="G18" s="244"/>
      <c r="H18" s="244"/>
      <c r="I18" s="244"/>
      <c r="J18" s="244"/>
      <c r="K18" s="244"/>
      <c r="L18" s="245"/>
    </row>
    <row r="19" spans="1:13" ht="24" customHeight="1" thickBot="1">
      <c r="A19" s="126" t="s">
        <v>175</v>
      </c>
      <c r="B19" s="265"/>
      <c r="C19" s="266"/>
      <c r="D19" s="266"/>
      <c r="E19" s="267"/>
      <c r="F19" s="268" t="s">
        <v>5630</v>
      </c>
      <c r="G19" s="268"/>
      <c r="H19" s="268"/>
      <c r="I19" s="268"/>
      <c r="J19" s="268"/>
      <c r="K19" s="268"/>
      <c r="L19" s="269"/>
    </row>
    <row r="20" spans="1:13" ht="108.75" customHeight="1" thickBot="1">
      <c r="A20" s="99" t="s">
        <v>137</v>
      </c>
      <c r="B20" s="270"/>
      <c r="C20" s="271"/>
      <c r="D20" s="271"/>
      <c r="E20" s="271"/>
      <c r="F20" s="271"/>
      <c r="G20" s="271"/>
      <c r="H20" s="271"/>
      <c r="I20" s="271"/>
      <c r="J20" s="271"/>
      <c r="K20" s="271"/>
      <c r="L20" s="272"/>
    </row>
    <row r="21" spans="1:13" ht="67.5" customHeight="1">
      <c r="A21" s="230" t="s">
        <v>111</v>
      </c>
      <c r="B21" s="273"/>
      <c r="C21" s="274"/>
      <c r="D21" s="274"/>
      <c r="E21" s="274"/>
      <c r="F21" s="274"/>
      <c r="G21" s="274"/>
      <c r="H21" s="274"/>
      <c r="I21" s="274"/>
      <c r="J21" s="274"/>
      <c r="K21" s="274"/>
      <c r="L21" s="275"/>
    </row>
    <row r="22" spans="1:13" ht="63" customHeight="1" thickBot="1">
      <c r="A22" s="233"/>
      <c r="B22" s="276" t="s">
        <v>98</v>
      </c>
      <c r="C22" s="277"/>
      <c r="D22" s="278"/>
      <c r="E22" s="278"/>
      <c r="F22" s="278"/>
      <c r="G22" s="278"/>
      <c r="H22" s="278"/>
      <c r="I22" s="278"/>
      <c r="J22" s="278"/>
      <c r="K22" s="278"/>
      <c r="L22" s="279"/>
      <c r="M22" s="186"/>
    </row>
    <row r="23" spans="1:13" ht="20.100000000000001" customHeight="1" thickBot="1">
      <c r="A23" s="125" t="s">
        <v>7</v>
      </c>
      <c r="B23" s="280">
        <f>'別記様式１－３'!E11</f>
        <v>0</v>
      </c>
      <c r="C23" s="281"/>
      <c r="D23" s="281"/>
      <c r="E23" s="282" t="s">
        <v>138</v>
      </c>
      <c r="F23" s="282"/>
      <c r="G23" s="282"/>
      <c r="H23" s="282"/>
      <c r="I23" s="282"/>
      <c r="J23" s="282"/>
      <c r="K23" s="282"/>
      <c r="L23" s="283"/>
      <c r="M23" s="186"/>
    </row>
    <row r="24" spans="1:13" ht="19.5" customHeight="1">
      <c r="A24" s="230" t="s">
        <v>5656</v>
      </c>
      <c r="B24" s="284" t="s">
        <v>105</v>
      </c>
      <c r="C24" s="285"/>
      <c r="D24" s="285"/>
      <c r="E24" s="285"/>
      <c r="F24" s="286"/>
      <c r="G24" s="286"/>
      <c r="H24" s="286"/>
      <c r="I24" s="286"/>
      <c r="J24" s="286"/>
      <c r="K24" s="286"/>
      <c r="L24" s="287"/>
    </row>
    <row r="25" spans="1:13" ht="19.5" customHeight="1">
      <c r="A25" s="231"/>
      <c r="B25" s="127" t="s">
        <v>106</v>
      </c>
      <c r="C25" s="288"/>
      <c r="D25" s="289"/>
      <c r="E25" s="289"/>
      <c r="F25" s="289"/>
      <c r="G25" s="289"/>
      <c r="H25" s="289"/>
      <c r="I25" s="289"/>
      <c r="J25" s="289"/>
      <c r="K25" s="289"/>
      <c r="L25" s="290"/>
    </row>
    <row r="26" spans="1:13" ht="19.5" customHeight="1">
      <c r="A26" s="231"/>
      <c r="B26" s="291" t="s">
        <v>107</v>
      </c>
      <c r="C26" s="294"/>
      <c r="D26" s="295"/>
      <c r="E26" s="295"/>
      <c r="F26" s="295"/>
      <c r="G26" s="295"/>
      <c r="H26" s="295"/>
      <c r="I26" s="295"/>
      <c r="J26" s="295"/>
      <c r="K26" s="295"/>
      <c r="L26" s="296"/>
    </row>
    <row r="27" spans="1:13" ht="19.5" customHeight="1">
      <c r="A27" s="231"/>
      <c r="B27" s="292"/>
      <c r="C27" s="297"/>
      <c r="D27" s="298"/>
      <c r="E27" s="298"/>
      <c r="F27" s="298"/>
      <c r="G27" s="298"/>
      <c r="H27" s="298"/>
      <c r="I27" s="298"/>
      <c r="J27" s="298"/>
      <c r="K27" s="298"/>
      <c r="L27" s="299"/>
    </row>
    <row r="28" spans="1:13" ht="19.5" customHeight="1">
      <c r="A28" s="231"/>
      <c r="B28" s="293"/>
      <c r="C28" s="300"/>
      <c r="D28" s="301"/>
      <c r="E28" s="301"/>
      <c r="F28" s="301"/>
      <c r="G28" s="301"/>
      <c r="H28" s="301"/>
      <c r="I28" s="301"/>
      <c r="J28" s="301"/>
      <c r="K28" s="301"/>
      <c r="L28" s="302"/>
    </row>
    <row r="29" spans="1:13" ht="19.5" customHeight="1">
      <c r="A29" s="231"/>
      <c r="B29" s="128" t="s">
        <v>104</v>
      </c>
      <c r="C29" s="303"/>
      <c r="D29" s="304"/>
      <c r="E29" s="304"/>
      <c r="F29" s="304"/>
      <c r="G29" s="304"/>
      <c r="H29" s="304"/>
      <c r="I29" s="304"/>
      <c r="J29" s="304"/>
      <c r="K29" s="304"/>
      <c r="L29" s="305"/>
    </row>
    <row r="30" spans="1:13" ht="19.5" customHeight="1" thickBot="1">
      <c r="A30" s="233"/>
      <c r="B30" s="306" t="s">
        <v>145</v>
      </c>
      <c r="C30" s="307"/>
      <c r="D30" s="307"/>
      <c r="E30" s="308"/>
      <c r="F30" s="309"/>
      <c r="G30" s="129" t="s">
        <v>146</v>
      </c>
      <c r="H30" s="95"/>
      <c r="I30" s="130" t="s">
        <v>103</v>
      </c>
      <c r="J30" s="131" t="s">
        <v>147</v>
      </c>
      <c r="K30" s="96"/>
      <c r="L30" s="132" t="s">
        <v>103</v>
      </c>
    </row>
    <row r="31" spans="1:13" ht="19.5" customHeight="1">
      <c r="A31" s="310" t="s">
        <v>170</v>
      </c>
      <c r="B31" s="313" t="s">
        <v>171</v>
      </c>
      <c r="C31" s="314"/>
      <c r="D31" s="315"/>
      <c r="E31" s="319"/>
      <c r="F31" s="320"/>
      <c r="G31" s="320"/>
      <c r="H31" s="320"/>
      <c r="I31" s="320"/>
      <c r="J31" s="320"/>
      <c r="K31" s="320"/>
      <c r="L31" s="321"/>
    </row>
    <row r="32" spans="1:13" ht="20.100000000000001" customHeight="1">
      <c r="A32" s="311"/>
      <c r="B32" s="316"/>
      <c r="C32" s="317"/>
      <c r="D32" s="318"/>
      <c r="E32" s="322" t="s">
        <v>172</v>
      </c>
      <c r="F32" s="322"/>
      <c r="G32" s="322"/>
      <c r="H32" s="322"/>
      <c r="I32" s="323"/>
      <c r="J32" s="323"/>
      <c r="K32" s="323"/>
      <c r="L32" s="324"/>
    </row>
    <row r="33" spans="1:15" ht="20.100000000000001" customHeight="1">
      <c r="A33" s="311"/>
      <c r="B33" s="205" t="s">
        <v>11</v>
      </c>
      <c r="C33" s="206"/>
      <c r="D33" s="207"/>
      <c r="E33" s="325"/>
      <c r="F33" s="326"/>
      <c r="G33" s="133" t="s">
        <v>8</v>
      </c>
      <c r="J33" s="134"/>
      <c r="K33" s="134"/>
      <c r="L33" s="135"/>
    </row>
    <row r="34" spans="1:15" ht="20.100000000000001" customHeight="1">
      <c r="A34" s="311"/>
      <c r="B34" s="327" t="s">
        <v>173</v>
      </c>
      <c r="C34" s="206"/>
      <c r="D34" s="206"/>
      <c r="E34" s="206"/>
      <c r="F34" s="206"/>
      <c r="G34" s="206"/>
      <c r="H34" s="206"/>
      <c r="I34" s="206"/>
      <c r="J34" s="206"/>
      <c r="K34" s="206"/>
      <c r="L34" s="328"/>
      <c r="N34" s="114" t="s">
        <v>13</v>
      </c>
      <c r="O34" s="109" t="s">
        <v>84</v>
      </c>
    </row>
    <row r="35" spans="1:15" ht="39" customHeight="1" thickBot="1">
      <c r="A35" s="312"/>
      <c r="B35" s="329"/>
      <c r="C35" s="330"/>
      <c r="D35" s="330"/>
      <c r="E35" s="330"/>
      <c r="F35" s="330"/>
      <c r="G35" s="330"/>
      <c r="H35" s="330"/>
      <c r="I35" s="330"/>
      <c r="J35" s="330"/>
      <c r="K35" s="330"/>
      <c r="L35" s="331"/>
      <c r="M35" s="136"/>
      <c r="N35" s="97">
        <v>1</v>
      </c>
      <c r="O35" s="97">
        <v>1</v>
      </c>
    </row>
    <row r="36" spans="1:15" ht="24.75" customHeight="1">
      <c r="A36" s="230" t="s">
        <v>125</v>
      </c>
      <c r="B36" s="200" t="s">
        <v>9</v>
      </c>
      <c r="C36" s="201"/>
      <c r="D36" s="201"/>
      <c r="E36" s="201"/>
      <c r="F36" s="351" t="s">
        <v>10</v>
      </c>
      <c r="G36" s="201"/>
      <c r="H36" s="201"/>
      <c r="I36" s="201"/>
      <c r="J36" s="201"/>
      <c r="K36" s="201"/>
      <c r="L36" s="333"/>
    </row>
    <row r="37" spans="1:15" ht="50.1" customHeight="1">
      <c r="A37" s="231"/>
      <c r="B37" s="352"/>
      <c r="C37" s="169"/>
      <c r="D37" s="169"/>
      <c r="E37" s="353"/>
      <c r="F37" s="354"/>
      <c r="G37" s="354"/>
      <c r="H37" s="354"/>
      <c r="I37" s="354"/>
      <c r="J37" s="354"/>
      <c r="K37" s="354"/>
      <c r="L37" s="355"/>
    </row>
    <row r="38" spans="1:15" ht="50.1" customHeight="1">
      <c r="A38" s="231"/>
      <c r="B38" s="352"/>
      <c r="C38" s="169"/>
      <c r="D38" s="169"/>
      <c r="E38" s="353"/>
      <c r="F38" s="354"/>
      <c r="G38" s="354"/>
      <c r="H38" s="354"/>
      <c r="I38" s="354"/>
      <c r="J38" s="354"/>
      <c r="K38" s="354"/>
      <c r="L38" s="355"/>
    </row>
    <row r="39" spans="1:15" ht="50.1" customHeight="1" thickBot="1">
      <c r="A39" s="233"/>
      <c r="B39" s="352"/>
      <c r="C39" s="169"/>
      <c r="D39" s="169"/>
      <c r="E39" s="353"/>
      <c r="F39" s="354"/>
      <c r="G39" s="354"/>
      <c r="H39" s="354"/>
      <c r="I39" s="354"/>
      <c r="J39" s="354"/>
      <c r="K39" s="354"/>
      <c r="L39" s="355"/>
    </row>
    <row r="40" spans="1:15" ht="23.25" customHeight="1">
      <c r="A40" s="230" t="s">
        <v>121</v>
      </c>
      <c r="B40" s="200" t="s">
        <v>168</v>
      </c>
      <c r="C40" s="201"/>
      <c r="D40" s="201"/>
      <c r="E40" s="332"/>
      <c r="F40" s="201" t="s">
        <v>117</v>
      </c>
      <c r="G40" s="201"/>
      <c r="H40" s="201"/>
      <c r="I40" s="201"/>
      <c r="J40" s="201"/>
      <c r="K40" s="201"/>
      <c r="L40" s="333"/>
      <c r="N40" s="20" t="s">
        <v>91</v>
      </c>
    </row>
    <row r="41" spans="1:15" ht="23.25" customHeight="1">
      <c r="A41" s="231"/>
      <c r="B41" s="334"/>
      <c r="C41" s="335"/>
      <c r="D41" s="335"/>
      <c r="E41" s="336"/>
      <c r="F41" s="337"/>
      <c r="G41" s="337"/>
      <c r="H41" s="337"/>
      <c r="I41" s="337"/>
      <c r="J41" s="337"/>
      <c r="K41" s="337"/>
      <c r="L41" s="338"/>
      <c r="N41" s="114" t="str">
        <f>IF(OR(B41="-",B41="－"),1,"")</f>
        <v/>
      </c>
    </row>
    <row r="42" spans="1:15" ht="23.25" customHeight="1">
      <c r="A42" s="231"/>
      <c r="B42" s="334"/>
      <c r="C42" s="335"/>
      <c r="D42" s="335"/>
      <c r="E42" s="336"/>
      <c r="F42" s="337"/>
      <c r="G42" s="337"/>
      <c r="H42" s="337"/>
      <c r="I42" s="337"/>
      <c r="J42" s="337"/>
      <c r="K42" s="337"/>
      <c r="L42" s="338"/>
      <c r="N42" s="114" t="str">
        <f>IF(OR(B42="-",B42="－"),1,"")</f>
        <v/>
      </c>
    </row>
    <row r="43" spans="1:15" ht="23.25" customHeight="1">
      <c r="A43" s="231"/>
      <c r="B43" s="339"/>
      <c r="C43" s="340"/>
      <c r="D43" s="340"/>
      <c r="E43" s="341"/>
      <c r="F43" s="342"/>
      <c r="G43" s="343"/>
      <c r="H43" s="343"/>
      <c r="I43" s="343"/>
      <c r="J43" s="343"/>
      <c r="K43" s="343"/>
      <c r="L43" s="344"/>
      <c r="N43" s="114" t="str">
        <f>IF(OR(B43="-",B43="－"),1,"")</f>
        <v/>
      </c>
    </row>
    <row r="44" spans="1:15" ht="23.25" customHeight="1" thickBot="1">
      <c r="A44" s="233"/>
      <c r="B44" s="345"/>
      <c r="C44" s="346"/>
      <c r="D44" s="346"/>
      <c r="E44" s="347"/>
      <c r="F44" s="348"/>
      <c r="G44" s="349"/>
      <c r="H44" s="349"/>
      <c r="I44" s="349"/>
      <c r="J44" s="349"/>
      <c r="K44" s="349"/>
      <c r="L44" s="350"/>
      <c r="N44" s="114" t="str">
        <f>IF(OR(B44="-",B44="－"),1,"")</f>
        <v/>
      </c>
    </row>
    <row r="45" spans="1:15" ht="24.75" customHeight="1">
      <c r="A45" s="310" t="s">
        <v>110</v>
      </c>
      <c r="B45" s="356" t="s">
        <v>166</v>
      </c>
      <c r="C45" s="357"/>
      <c r="D45" s="357"/>
      <c r="E45" s="357"/>
      <c r="F45" s="357"/>
      <c r="G45" s="357"/>
      <c r="H45" s="357"/>
      <c r="I45" s="357"/>
      <c r="J45" s="357"/>
      <c r="K45" s="357"/>
      <c r="L45" s="358"/>
    </row>
    <row r="46" spans="1:15" ht="168.75" customHeight="1">
      <c r="A46" s="311"/>
      <c r="B46" s="363"/>
      <c r="C46" s="364"/>
      <c r="D46" s="364"/>
      <c r="E46" s="364"/>
      <c r="F46" s="364"/>
      <c r="G46" s="364"/>
      <c r="H46" s="364"/>
      <c r="I46" s="364"/>
      <c r="J46" s="364"/>
      <c r="K46" s="364"/>
      <c r="L46" s="365"/>
    </row>
    <row r="47" spans="1:15" ht="21" customHeight="1">
      <c r="A47" s="311"/>
      <c r="B47" s="359" t="s">
        <v>119</v>
      </c>
      <c r="C47" s="360"/>
      <c r="D47" s="360"/>
      <c r="E47" s="360"/>
      <c r="F47" s="360"/>
      <c r="G47" s="360"/>
      <c r="H47" s="360"/>
      <c r="I47" s="360"/>
      <c r="J47" s="360"/>
      <c r="K47" s="360"/>
      <c r="L47" s="361"/>
    </row>
    <row r="48" spans="1:15" ht="27" customHeight="1">
      <c r="A48" s="311"/>
      <c r="B48" s="43"/>
      <c r="C48" s="249" t="s">
        <v>120</v>
      </c>
      <c r="D48" s="250"/>
      <c r="E48" s="250"/>
      <c r="F48" s="250"/>
      <c r="G48" s="250"/>
      <c r="H48" s="250"/>
      <c r="I48" s="250"/>
      <c r="J48" s="250"/>
      <c r="K48" s="250"/>
      <c r="L48" s="362"/>
      <c r="M48" s="366" t="s">
        <v>5637</v>
      </c>
      <c r="N48" s="114"/>
    </row>
    <row r="49" spans="1:14" ht="27" customHeight="1">
      <c r="A49" s="311"/>
      <c r="B49" s="48"/>
      <c r="C49" s="261" t="s">
        <v>167</v>
      </c>
      <c r="D49" s="367"/>
      <c r="E49" s="367"/>
      <c r="F49" s="367"/>
      <c r="G49" s="367"/>
      <c r="H49" s="367"/>
      <c r="I49" s="367"/>
      <c r="J49" s="367"/>
      <c r="K49" s="367"/>
      <c r="L49" s="368"/>
      <c r="M49" s="366"/>
      <c r="N49" s="114" t="s">
        <v>136</v>
      </c>
    </row>
    <row r="50" spans="1:14" ht="36" customHeight="1">
      <c r="A50" s="311"/>
      <c r="B50" s="369"/>
      <c r="C50" s="371" t="s">
        <v>169</v>
      </c>
      <c r="D50" s="372"/>
      <c r="E50" s="372"/>
      <c r="F50" s="372"/>
      <c r="G50" s="372"/>
      <c r="H50" s="372"/>
      <c r="I50" s="372"/>
      <c r="J50" s="372"/>
      <c r="K50" s="372"/>
      <c r="L50" s="373"/>
      <c r="M50" s="366"/>
    </row>
    <row r="51" spans="1:14" ht="97.5" customHeight="1" thickBot="1">
      <c r="A51" s="312"/>
      <c r="B51" s="370"/>
      <c r="C51" s="374"/>
      <c r="D51" s="375"/>
      <c r="E51" s="375"/>
      <c r="F51" s="375"/>
      <c r="G51" s="375"/>
      <c r="H51" s="375"/>
      <c r="I51" s="375"/>
      <c r="J51" s="375"/>
      <c r="K51" s="375"/>
      <c r="L51" s="376"/>
      <c r="M51" s="366"/>
    </row>
  </sheetData>
  <sheetProtection algorithmName="SHA-512" hashValue="n/9kV7xNzUCEIo2p0zfd7LzgfE0yIBIMF0iPTdP9Qx20ZoF24othaikLUVm5cKoEU4SBFroGlcZhQWdmpGFjoA==" saltValue="RIfCJkmJQFLh63kgMBgZhQ==" spinCount="100000" sheet="1" formatCells="0" formatColumns="0" formatRows="0" selectLockedCells="1"/>
  <mergeCells count="89">
    <mergeCell ref="M48:M51"/>
    <mergeCell ref="C49:L49"/>
    <mergeCell ref="B50:B51"/>
    <mergeCell ref="C50:L50"/>
    <mergeCell ref="C51:L51"/>
    <mergeCell ref="A45:A51"/>
    <mergeCell ref="B45:L45"/>
    <mergeCell ref="B47:L47"/>
    <mergeCell ref="C48:L48"/>
    <mergeCell ref="B46:L46"/>
    <mergeCell ref="A36:A39"/>
    <mergeCell ref="B36:E36"/>
    <mergeCell ref="F36:L36"/>
    <mergeCell ref="B37:E37"/>
    <mergeCell ref="F37:L37"/>
    <mergeCell ref="B38:E38"/>
    <mergeCell ref="F38:L38"/>
    <mergeCell ref="B39:E39"/>
    <mergeCell ref="F39:L39"/>
    <mergeCell ref="A40:A44"/>
    <mergeCell ref="B40:E40"/>
    <mergeCell ref="F40:L40"/>
    <mergeCell ref="B41:E41"/>
    <mergeCell ref="F41:L41"/>
    <mergeCell ref="B42:E42"/>
    <mergeCell ref="F42:L42"/>
    <mergeCell ref="B43:E43"/>
    <mergeCell ref="F43:L43"/>
    <mergeCell ref="B44:E44"/>
    <mergeCell ref="F44:L44"/>
    <mergeCell ref="A31:A35"/>
    <mergeCell ref="B31:D32"/>
    <mergeCell ref="E31:L31"/>
    <mergeCell ref="E32:H32"/>
    <mergeCell ref="I32:L32"/>
    <mergeCell ref="B33:D33"/>
    <mergeCell ref="E33:F33"/>
    <mergeCell ref="B34:L34"/>
    <mergeCell ref="B35:L35"/>
    <mergeCell ref="M22:M23"/>
    <mergeCell ref="B23:D23"/>
    <mergeCell ref="E23:L23"/>
    <mergeCell ref="A24:A30"/>
    <mergeCell ref="B24:L24"/>
    <mergeCell ref="C25:L25"/>
    <mergeCell ref="B26:B28"/>
    <mergeCell ref="C26:L28"/>
    <mergeCell ref="C29:L29"/>
    <mergeCell ref="B30:D30"/>
    <mergeCell ref="E30:F30"/>
    <mergeCell ref="B19:E19"/>
    <mergeCell ref="F19:L19"/>
    <mergeCell ref="B20:L20"/>
    <mergeCell ref="A21:A22"/>
    <mergeCell ref="B21:L21"/>
    <mergeCell ref="B22:C22"/>
    <mergeCell ref="D22:L22"/>
    <mergeCell ref="M13:M17"/>
    <mergeCell ref="F14:H14"/>
    <mergeCell ref="F15:H15"/>
    <mergeCell ref="F16:H16"/>
    <mergeCell ref="F17:H17"/>
    <mergeCell ref="B18:L18"/>
    <mergeCell ref="F12:H12"/>
    <mergeCell ref="I12:J12"/>
    <mergeCell ref="K12:L12"/>
    <mergeCell ref="B13:D17"/>
    <mergeCell ref="F13:H13"/>
    <mergeCell ref="I13:L17"/>
    <mergeCell ref="A8:A17"/>
    <mergeCell ref="B8:D8"/>
    <mergeCell ref="E8:L8"/>
    <mergeCell ref="B9:D9"/>
    <mergeCell ref="E9:L9"/>
    <mergeCell ref="B10:D12"/>
    <mergeCell ref="F10:L10"/>
    <mergeCell ref="F11:L11"/>
    <mergeCell ref="A1:L1"/>
    <mergeCell ref="A3:A7"/>
    <mergeCell ref="B3:D3"/>
    <mergeCell ref="E3:L3"/>
    <mergeCell ref="B4:D4"/>
    <mergeCell ref="E4:L4"/>
    <mergeCell ref="B5:D7"/>
    <mergeCell ref="E5:F5"/>
    <mergeCell ref="G5:L5"/>
    <mergeCell ref="F6:L6"/>
    <mergeCell ref="E7:F7"/>
    <mergeCell ref="G7:L7"/>
  </mergeCells>
  <phoneticPr fontId="4"/>
  <conditionalFormatting sqref="B19">
    <cfRule type="expression" dxfId="77" priority="5" stopIfTrue="1">
      <formula>$B$19=""</formula>
    </cfRule>
  </conditionalFormatting>
  <conditionalFormatting sqref="B35">
    <cfRule type="expression" dxfId="76" priority="8" stopIfTrue="1">
      <formula>OR(O35=0,O35="",AND(P35=2,P35=""))</formula>
    </cfRule>
  </conditionalFormatting>
  <conditionalFormatting sqref="B38">
    <cfRule type="expression" dxfId="75" priority="14" stopIfTrue="1">
      <formula>$B$38=""</formula>
    </cfRule>
  </conditionalFormatting>
  <conditionalFormatting sqref="B48:B50">
    <cfRule type="expression" dxfId="74" priority="22" stopIfTrue="1">
      <formula>AND($B$48="",$B$50="",$B$51="")</formula>
    </cfRule>
  </conditionalFormatting>
  <conditionalFormatting sqref="B37:E37">
    <cfRule type="expression" dxfId="73" priority="15" stopIfTrue="1">
      <formula>$B$37=""</formula>
    </cfRule>
  </conditionalFormatting>
  <conditionalFormatting sqref="B39:E39">
    <cfRule type="expression" dxfId="72" priority="10" stopIfTrue="1">
      <formula>$B$39=""</formula>
    </cfRule>
  </conditionalFormatting>
  <conditionalFormatting sqref="B41:E42 B43 B44:E44">
    <cfRule type="expression" dxfId="71" priority="23" stopIfTrue="1">
      <formula>IF(SUM($N$41:$N$44)&gt;=1,SUM($N$41:$N$44)&lt;1,B41="")</formula>
    </cfRule>
  </conditionalFormatting>
  <conditionalFormatting sqref="B18:L18">
    <cfRule type="expression" dxfId="70" priority="4" stopIfTrue="1">
      <formula>$B$18=""</formula>
    </cfRule>
  </conditionalFormatting>
  <conditionalFormatting sqref="C51">
    <cfRule type="expression" dxfId="69" priority="7" stopIfTrue="1">
      <formula>AND(B50&lt;&gt;"",C51="")</formula>
    </cfRule>
  </conditionalFormatting>
  <conditionalFormatting sqref="C25:L29 E30:F30 H30 K30">
    <cfRule type="cellIs" dxfId="68" priority="9" stopIfTrue="1" operator="equal">
      <formula>""</formula>
    </cfRule>
  </conditionalFormatting>
  <conditionalFormatting sqref="E13:E17">
    <cfRule type="expression" dxfId="67" priority="19" stopIfTrue="1">
      <formula>AND($E$13="",$E$14="",$E$15="",$E$16="",$E$17="")</formula>
    </cfRule>
  </conditionalFormatting>
  <conditionalFormatting sqref="E33:F33">
    <cfRule type="expression" dxfId="66" priority="12" stopIfTrue="1">
      <formula>$E$33=""</formula>
    </cfRule>
  </conditionalFormatting>
  <conditionalFormatting sqref="E3:L3 E4 E8:L9">
    <cfRule type="expression" dxfId="65" priority="6" stopIfTrue="1">
      <formula>$E3=""</formula>
    </cfRule>
  </conditionalFormatting>
  <conditionalFormatting sqref="F12:H12 K12:L12 B20:B21 D22 J30 E31:L31 I32:L32">
    <cfRule type="expression" dxfId="64" priority="18" stopIfTrue="1">
      <formula>B12=""</formula>
    </cfRule>
  </conditionalFormatting>
  <conditionalFormatting sqref="F41:J42 F43 F44:J44">
    <cfRule type="expression" dxfId="63" priority="11" stopIfTrue="1">
      <formula>AND(N41&lt;&gt;1,B41&lt;&gt;"",F41="")</formula>
    </cfRule>
  </conditionalFormatting>
  <conditionalFormatting sqref="F10:L11">
    <cfRule type="expression" dxfId="62" priority="13" stopIfTrue="1">
      <formula>F10=""</formula>
    </cfRule>
  </conditionalFormatting>
  <conditionalFormatting sqref="F37:L39">
    <cfRule type="expression" dxfId="61" priority="16" stopIfTrue="1">
      <formula>AND(B37&lt;&gt;"",F37="")</formula>
    </cfRule>
  </conditionalFormatting>
  <conditionalFormatting sqref="G5">
    <cfRule type="expression" dxfId="60" priority="3" stopIfTrue="1">
      <formula>$G5=""</formula>
    </cfRule>
  </conditionalFormatting>
  <conditionalFormatting sqref="G7">
    <cfRule type="expression" dxfId="59" priority="1">
      <formula>$O$6=1</formula>
    </cfRule>
    <cfRule type="expression" dxfId="58" priority="2" stopIfTrue="1">
      <formula>$G7=""</formula>
    </cfRule>
  </conditionalFormatting>
  <conditionalFormatting sqref="J30">
    <cfRule type="cellIs" dxfId="57" priority="20" stopIfTrue="1" operator="greaterThan">
      <formula>0</formula>
    </cfRule>
    <cfRule type="colorScale" priority="21">
      <colorScale>
        <cfvo type="min"/>
        <cfvo type="max"/>
        <color rgb="FFFF7128"/>
        <color rgb="FFFFEF9C"/>
      </colorScale>
    </cfRule>
  </conditionalFormatting>
  <conditionalFormatting sqref="K41:K42 K44">
    <cfRule type="expression" dxfId="56" priority="27" stopIfTrue="1">
      <formula>AND(#REF!&lt;&gt;1,G41&lt;&gt;"",K41="")</formula>
    </cfRule>
  </conditionalFormatting>
  <conditionalFormatting sqref="L41:L42 L44">
    <cfRule type="expression" dxfId="55" priority="26" stopIfTrue="1">
      <formula>AND(S41&lt;&gt;1,H41&lt;&gt;"",L41="")</formula>
    </cfRule>
  </conditionalFormatting>
  <conditionalFormatting sqref="M13">
    <cfRule type="expression" dxfId="54" priority="24" stopIfTrue="1">
      <formula>COUNTA($E$13:$E$17)=1</formula>
    </cfRule>
  </conditionalFormatting>
  <conditionalFormatting sqref="M48:M51">
    <cfRule type="expression" dxfId="53" priority="25" stopIfTrue="1">
      <formula>COUNTA($B$48:$B$51)=1</formula>
    </cfRule>
  </conditionalFormatting>
  <dataValidations disablePrompts="1" count="6">
    <dataValidation type="list" allowBlank="1" showInputMessage="1" showErrorMessage="1" sqref="B19:E19" xr:uid="{838B3C43-5535-4E97-9A4B-180812218467}">
      <formula1>"音楽,演劇・ダンス,伝統芸能,美術・工芸,その他"</formula1>
    </dataValidation>
    <dataValidation type="list" allowBlank="1" showInputMessage="1" showErrorMessage="1" sqref="B48:B50" xr:uid="{C15A16B4-3BA6-40F1-B4F4-1DF6AA1A5B36}">
      <formula1>$N$48:$N$49</formula1>
    </dataValidation>
    <dataValidation type="list" allowBlank="1" showInputMessage="1" showErrorMessage="1" error="ドロップリストから選択してください。" sqref="E13:E17" xr:uid="{D8FBD6E9-B6EA-4B18-8BCE-9BB7A86B6E24}">
      <formula1>$N$13:$N$14</formula1>
    </dataValidation>
    <dataValidation type="list" allowBlank="1" showInputMessage="1" showErrorMessage="1" sqref="C29:L29" xr:uid="{3E077B0B-574A-495D-9D39-C1EAECFA9BF1}">
      <formula1>"有料,無料"</formula1>
    </dataValidation>
    <dataValidation imeMode="off" allowBlank="1" showInputMessage="1" showErrorMessage="1" sqref="F12:I12 F10 B23:D23 E33:F33" xr:uid="{86389E8A-53D5-420F-8636-4075E84D8D0E}"/>
    <dataValidation showInputMessage="1" showErrorMessage="1" errorTitle="入力が不足" sqref="N35" xr:uid="{C603DF24-28E7-4804-A841-EC4FB562296B}"/>
  </dataValidations>
  <pageMargins left="0.78740157480314965" right="0.39370078740157483" top="0.78740157480314965" bottom="0.59055118110236227" header="0.39370078740157483" footer="0.51181102362204722"/>
  <pageSetup paperSize="9" fitToHeight="2" orientation="portrait" r:id="rId1"/>
  <headerFooter alignWithMargins="0">
    <oddHeader>&amp;L&amp;"+,標準"&amp;9　
&amp;11別記様式１－２&amp;R&amp;"ＭＳ Ｐ明朝,標準"&amp;9&amp;K01+000令和8年度 地域の文化・芸術活動助成事業 連携プログラム 事業申請書</oddHeader>
  </headerFooter>
  <rowBreaks count="1" manualBreakCount="1">
    <brk id="30"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Group Box 1">
              <controlPr defaultSize="0" print="0" autoFill="0" autoPict="0">
                <anchor moveWithCells="1" sizeWithCells="1">
                  <from>
                    <xdr:col>12</xdr:col>
                    <xdr:colOff>304800</xdr:colOff>
                    <xdr:row>30</xdr:row>
                    <xdr:rowOff>76200</xdr:rowOff>
                  </from>
                  <to>
                    <xdr:col>12</xdr:col>
                    <xdr:colOff>2200275</xdr:colOff>
                    <xdr:row>32</xdr:row>
                    <xdr:rowOff>152400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sizeWithCells="1">
                  <from>
                    <xdr:col>12</xdr:col>
                    <xdr:colOff>438150</xdr:colOff>
                    <xdr:row>30</xdr:row>
                    <xdr:rowOff>180975</xdr:rowOff>
                  </from>
                  <to>
                    <xdr:col>12</xdr:col>
                    <xdr:colOff>1628775</xdr:colOff>
                    <xdr:row>31</xdr:row>
                    <xdr:rowOff>142875</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sizeWithCells="1">
                  <from>
                    <xdr:col>12</xdr:col>
                    <xdr:colOff>438150</xdr:colOff>
                    <xdr:row>31</xdr:row>
                    <xdr:rowOff>152400</xdr:rowOff>
                  </from>
                  <to>
                    <xdr:col>12</xdr:col>
                    <xdr:colOff>1628775</xdr:colOff>
                    <xdr:row>32</xdr:row>
                    <xdr:rowOff>123825</xdr:rowOff>
                  </to>
                </anchor>
              </controlPr>
            </control>
          </mc:Choice>
        </mc:AlternateContent>
        <mc:AlternateContent xmlns:mc="http://schemas.openxmlformats.org/markup-compatibility/2006">
          <mc:Choice Requires="x14">
            <control shapeId="17412" r:id="rId7" name="Option Button 4">
              <controlPr defaultSize="0" print="0" autoFill="0" autoLine="0" autoPict="0">
                <anchor moveWithCells="1">
                  <from>
                    <xdr:col>12</xdr:col>
                    <xdr:colOff>438150</xdr:colOff>
                    <xdr:row>33</xdr:row>
                    <xdr:rowOff>209550</xdr:rowOff>
                  </from>
                  <to>
                    <xdr:col>12</xdr:col>
                    <xdr:colOff>2133600</xdr:colOff>
                    <xdr:row>34</xdr:row>
                    <xdr:rowOff>171450</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12</xdr:col>
                    <xdr:colOff>438150</xdr:colOff>
                    <xdr:row>34</xdr:row>
                    <xdr:rowOff>228600</xdr:rowOff>
                  </from>
                  <to>
                    <xdr:col>12</xdr:col>
                    <xdr:colOff>1952625</xdr:colOff>
                    <xdr:row>34</xdr:row>
                    <xdr:rowOff>438150</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12</xdr:col>
                    <xdr:colOff>304800</xdr:colOff>
                    <xdr:row>33</xdr:row>
                    <xdr:rowOff>57150</xdr:rowOff>
                  </from>
                  <to>
                    <xdr:col>12</xdr:col>
                    <xdr:colOff>2200275</xdr:colOff>
                    <xdr:row>34</xdr:row>
                    <xdr:rowOff>485775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sizeWithCells="1">
                  <from>
                    <xdr:col>4</xdr:col>
                    <xdr:colOff>133350</xdr:colOff>
                    <xdr:row>5</xdr:row>
                    <xdr:rowOff>38100</xdr:rowOff>
                  </from>
                  <to>
                    <xdr:col>4</xdr:col>
                    <xdr:colOff>381000</xdr:colOff>
                    <xdr:row>5</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F3D3D-B41A-4A47-B368-953959975F6D}">
  <dimension ref="A1:AA82"/>
  <sheetViews>
    <sheetView view="pageBreakPreview" zoomScaleNormal="100" zoomScaleSheetLayoutView="100" zoomScalePageLayoutView="85" workbookViewId="0">
      <selection activeCell="D22" sqref="D22:G22"/>
    </sheetView>
  </sheetViews>
  <sheetFormatPr defaultRowHeight="20.100000000000001" customHeight="1"/>
  <cols>
    <col min="1" max="1" width="2.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3" width="2.875" customWidth="1"/>
    <col min="14" max="14" width="8.625" customWidth="1"/>
    <col min="15" max="15" width="2.875" customWidth="1"/>
    <col min="16" max="16" width="12.625" customWidth="1"/>
    <col min="17" max="17" width="2.875" customWidth="1"/>
    <col min="18" max="18" width="33.875" style="31" customWidth="1"/>
    <col min="19" max="19" width="6" hidden="1" customWidth="1"/>
    <col min="20" max="20" width="5.625" style="16" hidden="1" customWidth="1"/>
    <col min="21" max="21" width="4.75" style="16" hidden="1" customWidth="1"/>
    <col min="22" max="22" width="3.875" style="16" hidden="1" customWidth="1"/>
    <col min="23" max="23" width="5.375" style="16" hidden="1" customWidth="1"/>
    <col min="24" max="24" width="7.25" style="16" hidden="1" customWidth="1"/>
    <col min="25" max="25" width="13.25" style="31" hidden="1" customWidth="1"/>
    <col min="26" max="26" width="9.625" style="41" hidden="1" customWidth="1"/>
    <col min="27" max="27" width="9" customWidth="1"/>
  </cols>
  <sheetData>
    <row r="1" spans="1:26" ht="28.5" customHeight="1">
      <c r="B1" s="137"/>
      <c r="D1" s="2"/>
      <c r="E1" s="2"/>
      <c r="P1" s="41"/>
      <c r="Q1" s="39"/>
      <c r="R1" s="39"/>
      <c r="S1" s="94" t="s">
        <v>5629</v>
      </c>
      <c r="T1" s="93" t="b">
        <f>'別記様式１－１'!P13</f>
        <v>0</v>
      </c>
      <c r="Y1" s="34"/>
      <c r="Z1" s="40" t="e">
        <f>($E$13-$E$8)*2/3</f>
        <v>#VALUE!</v>
      </c>
    </row>
    <row r="2" spans="1:26" ht="20.100000000000001" customHeight="1">
      <c r="A2" s="523" t="s">
        <v>5628</v>
      </c>
      <c r="B2" s="523"/>
      <c r="C2" s="523"/>
      <c r="D2" s="523"/>
      <c r="E2" s="523"/>
      <c r="F2" s="523"/>
      <c r="G2" s="523"/>
      <c r="H2" s="523"/>
      <c r="I2" s="523"/>
      <c r="J2" s="523"/>
      <c r="K2" s="523"/>
      <c r="L2" s="523"/>
      <c r="M2" s="523"/>
      <c r="N2" s="523"/>
      <c r="O2" s="523"/>
      <c r="P2" s="523"/>
      <c r="Q2" s="523"/>
      <c r="R2" s="35"/>
      <c r="S2" s="528" t="s">
        <v>85</v>
      </c>
      <c r="T2" s="124" t="s">
        <v>86</v>
      </c>
      <c r="U2" s="124" t="s">
        <v>87</v>
      </c>
      <c r="V2" s="124" t="s">
        <v>88</v>
      </c>
      <c r="W2" s="124" t="s">
        <v>89</v>
      </c>
      <c r="X2" s="124" t="s">
        <v>90</v>
      </c>
      <c r="Y2" s="35"/>
      <c r="Z2" s="41">
        <f>IF(T1=TRUE,1000000,5000000)</f>
        <v>5000000</v>
      </c>
    </row>
    <row r="3" spans="1:26" ht="20.100000000000001" customHeight="1">
      <c r="C3" s="104"/>
      <c r="D3" s="104"/>
      <c r="E3" s="104"/>
      <c r="R3" s="34"/>
      <c r="S3" s="529"/>
      <c r="T3" s="18" t="str">
        <f>IF('別記様式１－２'!E13="○",1,"")</f>
        <v/>
      </c>
      <c r="U3" s="18" t="str">
        <f>IF('別記様式１－２'!E14="○",1,"")</f>
        <v/>
      </c>
      <c r="V3" s="18" t="str">
        <f>IF('別記様式１－２'!E15="○",1,"")</f>
        <v/>
      </c>
      <c r="W3" s="18" t="str">
        <f>IF('別記様式１－２'!E16="○",1,"")</f>
        <v/>
      </c>
      <c r="X3" s="18" t="str">
        <f>IF('別記様式１－２'!E17="○",1,"")</f>
        <v/>
      </c>
      <c r="Y3" s="34"/>
      <c r="Z3" s="41" t="e">
        <f>MIN($Z$1,$Z$2,$Z$4)</f>
        <v>#VALUE!</v>
      </c>
    </row>
    <row r="4" spans="1:26" ht="20.100000000000001" customHeight="1">
      <c r="A4" s="385" t="s">
        <v>15</v>
      </c>
      <c r="B4" s="385"/>
      <c r="C4" s="385"/>
      <c r="D4" s="385"/>
      <c r="E4" s="385"/>
      <c r="F4" s="385"/>
      <c r="G4" s="385"/>
      <c r="H4" s="385"/>
      <c r="I4" s="385"/>
      <c r="J4" s="385"/>
      <c r="K4" s="385"/>
      <c r="L4" s="385"/>
      <c r="M4" s="385"/>
      <c r="N4" s="385"/>
      <c r="O4" s="385"/>
      <c r="P4" s="385"/>
      <c r="Q4" s="385"/>
      <c r="R4" s="34"/>
      <c r="Y4" s="38"/>
      <c r="Z4" s="41" t="e">
        <f>+E13-E8-E9</f>
        <v>#VALUE!</v>
      </c>
    </row>
    <row r="5" spans="1:26" s="4" customFormat="1" ht="65.099999999999994" customHeight="1" thickBot="1">
      <c r="B5" s="440" t="s">
        <v>159</v>
      </c>
      <c r="C5" s="530"/>
      <c r="D5" s="530"/>
      <c r="E5" s="530"/>
      <c r="F5" s="530"/>
      <c r="G5" s="530"/>
      <c r="H5" s="530"/>
      <c r="I5" s="530"/>
      <c r="J5" s="530"/>
      <c r="K5" s="530"/>
      <c r="L5" s="530"/>
      <c r="M5" s="530"/>
      <c r="N5" s="530"/>
      <c r="O5" s="530"/>
      <c r="P5" s="530"/>
      <c r="Q5" s="530"/>
      <c r="R5" s="36"/>
      <c r="U5" s="17"/>
      <c r="V5" s="17"/>
      <c r="W5" s="17"/>
      <c r="X5" s="17"/>
      <c r="Y5" s="37"/>
      <c r="Z5" s="42"/>
    </row>
    <row r="6" spans="1:26" ht="30" customHeight="1" thickTop="1">
      <c r="B6" s="531" t="s">
        <v>16</v>
      </c>
      <c r="C6" s="532"/>
      <c r="D6" s="533"/>
      <c r="E6" s="537" t="s">
        <v>17</v>
      </c>
      <c r="F6" s="532"/>
      <c r="G6" s="532"/>
      <c r="H6" s="532"/>
      <c r="I6" s="532"/>
      <c r="J6" s="538"/>
      <c r="K6" s="539" t="s">
        <v>18</v>
      </c>
      <c r="L6" s="532"/>
      <c r="M6" s="532"/>
      <c r="N6" s="532"/>
      <c r="O6" s="532"/>
      <c r="P6" s="532"/>
      <c r="Q6" s="540"/>
      <c r="Z6" s="41" t="e">
        <f>($D$29-$H$8)*2/3</f>
        <v>#VALUE!</v>
      </c>
    </row>
    <row r="7" spans="1:26" ht="54.95" customHeight="1" thickBot="1">
      <c r="B7" s="534"/>
      <c r="C7" s="535"/>
      <c r="D7" s="536"/>
      <c r="E7" s="543" t="s">
        <v>57</v>
      </c>
      <c r="F7" s="544"/>
      <c r="G7" s="544"/>
      <c r="H7" s="544" t="s">
        <v>58</v>
      </c>
      <c r="I7" s="544"/>
      <c r="J7" s="545"/>
      <c r="K7" s="541"/>
      <c r="L7" s="535"/>
      <c r="M7" s="535"/>
      <c r="N7" s="535"/>
      <c r="O7" s="535"/>
      <c r="P7" s="535"/>
      <c r="Q7" s="542"/>
      <c r="R7" s="138" t="s">
        <v>5640</v>
      </c>
      <c r="U7" s="139"/>
      <c r="V7" s="139"/>
      <c r="W7" s="139"/>
      <c r="X7" s="139"/>
      <c r="Z7" s="41">
        <f>IF(T1=TRUE,1000000,5000000)</f>
        <v>5000000</v>
      </c>
    </row>
    <row r="8" spans="1:26" ht="60" customHeight="1">
      <c r="B8" s="546" t="s">
        <v>59</v>
      </c>
      <c r="C8" s="547"/>
      <c r="D8" s="548"/>
      <c r="E8" s="521"/>
      <c r="F8" s="483"/>
      <c r="G8" s="483"/>
      <c r="H8" s="493"/>
      <c r="I8" s="493"/>
      <c r="J8" s="549"/>
      <c r="K8" s="550" t="s">
        <v>5639</v>
      </c>
      <c r="L8" s="551"/>
      <c r="M8" s="551"/>
      <c r="N8" s="551"/>
      <c r="O8" s="551"/>
      <c r="P8" s="551"/>
      <c r="Q8" s="552"/>
      <c r="R8" s="140" t="s">
        <v>94</v>
      </c>
      <c r="T8" s="139"/>
      <c r="U8" s="139"/>
      <c r="V8" s="139" t="str">
        <f>IF(SUM($E$8:$J$8)=SUM($P$51,$J$64,$D$68),"○","×")</f>
        <v>○</v>
      </c>
      <c r="W8" s="139"/>
      <c r="X8" s="139"/>
      <c r="Z8" s="41" t="e">
        <f>MIN($Z$6,$Z$7,$H$10)</f>
        <v>#VALUE!</v>
      </c>
    </row>
    <row r="9" spans="1:26" ht="60" customHeight="1">
      <c r="B9" s="506" t="s">
        <v>67</v>
      </c>
      <c r="C9" s="507"/>
      <c r="D9" s="508"/>
      <c r="E9" s="521"/>
      <c r="F9" s="483"/>
      <c r="G9" s="483"/>
      <c r="H9" s="423"/>
      <c r="I9" s="424"/>
      <c r="J9" s="522"/>
      <c r="K9" s="512" t="s">
        <v>160</v>
      </c>
      <c r="L9" s="513"/>
      <c r="M9" s="513"/>
      <c r="N9" s="513"/>
      <c r="O9" s="513"/>
      <c r="P9" s="513"/>
      <c r="Q9" s="514"/>
      <c r="R9" s="140" t="s">
        <v>95</v>
      </c>
      <c r="T9" s="139"/>
      <c r="U9" s="139"/>
      <c r="V9" s="139" t="str">
        <f>IF(SUM($E$9:$J$9)=SUM($P$81),"○","×")</f>
        <v>○</v>
      </c>
      <c r="W9" s="139"/>
      <c r="X9" s="139"/>
    </row>
    <row r="10" spans="1:26" ht="60" customHeight="1">
      <c r="B10" s="506" t="s">
        <v>66</v>
      </c>
      <c r="C10" s="507"/>
      <c r="D10" s="508"/>
      <c r="E10" s="509"/>
      <c r="F10" s="510"/>
      <c r="G10" s="510"/>
      <c r="H10" s="451" t="str">
        <f>IF(OR($V$3=1,$X$3=1),+D32,"")</f>
        <v/>
      </c>
      <c r="I10" s="452"/>
      <c r="J10" s="511"/>
      <c r="K10" s="512" t="s">
        <v>161</v>
      </c>
      <c r="L10" s="513"/>
      <c r="M10" s="513"/>
      <c r="N10" s="513"/>
      <c r="O10" s="513"/>
      <c r="P10" s="513"/>
      <c r="Q10" s="514"/>
      <c r="R10" s="140" t="s">
        <v>96</v>
      </c>
      <c r="T10" s="139" t="b">
        <f>IF(OR($V$3=1,$X$3=1),AND($H$10=$E$13,$H$10=$D$32,$E$13=$D$32,$H$10&gt;=$E$11),OR($H$10=0,$H$10="",$H$10="-",$H$10="－"))</f>
        <v>1</v>
      </c>
      <c r="U10" s="139"/>
      <c r="V10" s="139" t="str">
        <f>IF('別記様式１－３'!T10,"○","×")</f>
        <v>○</v>
      </c>
      <c r="W10" s="139"/>
      <c r="X10" s="139"/>
      <c r="Z10" s="41">
        <f>($D$32-$E$8)*2/3</f>
        <v>0</v>
      </c>
    </row>
    <row r="11" spans="1:26" ht="170.1" customHeight="1">
      <c r="B11" s="506" t="s">
        <v>60</v>
      </c>
      <c r="C11" s="507"/>
      <c r="D11" s="508"/>
      <c r="E11" s="515">
        <f>ROUNDDOWN(IF(OR($T$3=1,$U$3=1,$W$3=1),+Z3,IF($V$3=1,+Z8,Z12)),-5)</f>
        <v>0</v>
      </c>
      <c r="F11" s="516"/>
      <c r="G11" s="516"/>
      <c r="H11" s="510"/>
      <c r="I11" s="510"/>
      <c r="J11" s="517"/>
      <c r="K11" s="518" t="s">
        <v>68</v>
      </c>
      <c r="L11" s="519"/>
      <c r="M11" s="519"/>
      <c r="N11" s="519"/>
      <c r="O11" s="519"/>
      <c r="P11" s="519"/>
      <c r="Q11" s="520"/>
      <c r="R11" s="140" t="s">
        <v>97</v>
      </c>
      <c r="T11" s="139"/>
      <c r="U11" s="139"/>
      <c r="V11" s="139"/>
      <c r="W11" s="139"/>
      <c r="X11" s="139"/>
      <c r="Z11" s="41">
        <f>IF(T1=TRUE,1000000,5000000)</f>
        <v>5000000</v>
      </c>
    </row>
    <row r="12" spans="1:26" ht="50.1" customHeight="1" thickBot="1">
      <c r="B12" s="460" t="s">
        <v>61</v>
      </c>
      <c r="C12" s="461"/>
      <c r="D12" s="524"/>
      <c r="E12" s="515" t="str">
        <f>IF(ISERROR(+E13-E11-E8-E9)=TRUE,"",(+E13-E11-E8-E9))</f>
        <v/>
      </c>
      <c r="F12" s="516"/>
      <c r="G12" s="516"/>
      <c r="H12" s="423"/>
      <c r="I12" s="424"/>
      <c r="J12" s="522"/>
      <c r="K12" s="525"/>
      <c r="L12" s="526"/>
      <c r="M12" s="526"/>
      <c r="N12" s="526"/>
      <c r="O12" s="526"/>
      <c r="P12" s="526"/>
      <c r="Q12" s="527"/>
      <c r="R12" s="33"/>
      <c r="Z12" s="41">
        <f>MIN($Z$10,$Z$11,$H$10)</f>
        <v>0</v>
      </c>
    </row>
    <row r="13" spans="1:26" ht="108" customHeight="1" thickTop="1" thickBot="1">
      <c r="A13" s="20"/>
      <c r="B13" s="412" t="s">
        <v>62</v>
      </c>
      <c r="C13" s="413"/>
      <c r="D13" s="500"/>
      <c r="E13" s="501" t="str">
        <f>IF(OR($V$3=1,$X$3=1),+D32,+D29)</f>
        <v/>
      </c>
      <c r="F13" s="502"/>
      <c r="G13" s="502"/>
      <c r="H13" s="502" t="str">
        <f>IF(OR($V$3=1,$X$3=1),+D29,IF(AND(H8="",H9="",H10="",H12=""),"",SUM(H8:J12)))</f>
        <v/>
      </c>
      <c r="I13" s="502"/>
      <c r="J13" s="458"/>
      <c r="K13" s="503" t="s">
        <v>69</v>
      </c>
      <c r="L13" s="504"/>
      <c r="M13" s="504"/>
      <c r="N13" s="504"/>
      <c r="O13" s="504"/>
      <c r="P13" s="504"/>
      <c r="Q13" s="505"/>
      <c r="R13" s="140" t="s">
        <v>96</v>
      </c>
    </row>
    <row r="14" spans="1:26" ht="20.100000000000001" customHeight="1" thickTop="1">
      <c r="B14" s="393" t="s">
        <v>19</v>
      </c>
      <c r="C14" s="393"/>
      <c r="D14" s="393"/>
      <c r="E14" s="393"/>
      <c r="F14" s="393"/>
      <c r="G14" s="393"/>
      <c r="H14" s="393"/>
      <c r="I14" s="393"/>
      <c r="J14" s="393"/>
      <c r="K14" s="393"/>
      <c r="L14" s="393"/>
      <c r="M14" s="393"/>
      <c r="N14" s="393"/>
      <c r="O14" s="393"/>
      <c r="P14" s="393"/>
      <c r="Q14" s="393"/>
    </row>
    <row r="15" spans="1:26" ht="20.100000000000001" customHeight="1">
      <c r="B15" s="393" t="s">
        <v>20</v>
      </c>
      <c r="C15" s="393"/>
      <c r="D15" s="393"/>
      <c r="E15" s="393"/>
      <c r="F15" s="393"/>
      <c r="G15" s="393"/>
      <c r="H15" s="393"/>
      <c r="I15" s="393"/>
      <c r="J15" s="393"/>
      <c r="K15" s="393"/>
      <c r="L15" s="393"/>
      <c r="M15" s="393"/>
      <c r="N15" s="393"/>
      <c r="O15" s="393"/>
      <c r="P15" s="393"/>
      <c r="Q15" s="393"/>
    </row>
    <row r="16" spans="1:26" ht="20.100000000000001" customHeight="1">
      <c r="B16" s="104"/>
      <c r="C16" s="104"/>
      <c r="D16" s="104"/>
      <c r="E16" s="104"/>
      <c r="F16" s="104"/>
      <c r="G16" s="104"/>
      <c r="H16" s="104"/>
      <c r="I16" s="104"/>
      <c r="J16" s="104"/>
      <c r="K16" s="104"/>
      <c r="L16" s="104"/>
      <c r="M16" s="104"/>
      <c r="N16" s="104"/>
      <c r="O16" s="104"/>
      <c r="P16" s="104"/>
      <c r="Q16" s="104"/>
    </row>
    <row r="17" spans="1:25" ht="20.100000000000001" customHeight="1">
      <c r="A17" s="385" t="s">
        <v>21</v>
      </c>
      <c r="B17" s="385"/>
      <c r="C17" s="385"/>
      <c r="D17" s="385"/>
      <c r="E17" s="385"/>
      <c r="F17" s="385"/>
      <c r="G17" s="385"/>
      <c r="H17" s="385"/>
      <c r="I17" s="385"/>
      <c r="J17" s="385"/>
      <c r="K17" s="385"/>
      <c r="L17" s="385"/>
      <c r="M17" s="385"/>
      <c r="N17" s="385"/>
      <c r="O17" s="385"/>
      <c r="P17" s="385"/>
      <c r="Q17" s="385"/>
      <c r="R17" s="32"/>
      <c r="T17"/>
      <c r="U17"/>
      <c r="V17"/>
      <c r="W17"/>
      <c r="X17"/>
      <c r="Y17"/>
    </row>
    <row r="18" spans="1:25" ht="50.1" customHeight="1" thickBot="1">
      <c r="B18" s="498" t="s">
        <v>162</v>
      </c>
      <c r="C18" s="499"/>
      <c r="D18" s="499"/>
      <c r="E18" s="499"/>
      <c r="F18" s="499"/>
      <c r="G18" s="499"/>
      <c r="H18" s="499"/>
      <c r="I18" s="499"/>
      <c r="J18" s="499"/>
      <c r="K18" s="499"/>
      <c r="L18" s="499"/>
      <c r="M18" s="499"/>
      <c r="N18" s="499"/>
      <c r="O18" s="499"/>
      <c r="P18" s="499"/>
      <c r="Q18" s="499"/>
      <c r="T18"/>
      <c r="U18"/>
      <c r="V18"/>
      <c r="W18"/>
      <c r="X18"/>
      <c r="Y18"/>
    </row>
    <row r="19" spans="1:25" ht="30" customHeight="1" thickTop="1" thickBot="1">
      <c r="B19" s="386" t="s">
        <v>16</v>
      </c>
      <c r="C19" s="387"/>
      <c r="D19" s="387" t="s">
        <v>22</v>
      </c>
      <c r="E19" s="387"/>
      <c r="F19" s="387"/>
      <c r="G19" s="387"/>
      <c r="H19" s="387" t="s">
        <v>23</v>
      </c>
      <c r="I19" s="387"/>
      <c r="J19" s="387"/>
      <c r="K19" s="387"/>
      <c r="L19" s="387"/>
      <c r="M19" s="387"/>
      <c r="N19" s="387"/>
      <c r="O19" s="387"/>
      <c r="P19" s="387"/>
      <c r="Q19" s="388"/>
      <c r="T19"/>
      <c r="U19"/>
      <c r="V19"/>
      <c r="W19"/>
      <c r="X19"/>
      <c r="Y19"/>
    </row>
    <row r="20" spans="1:25" ht="60" customHeight="1">
      <c r="B20" s="494" t="s">
        <v>73</v>
      </c>
      <c r="C20" s="495"/>
      <c r="D20" s="493"/>
      <c r="E20" s="493"/>
      <c r="F20" s="493"/>
      <c r="G20" s="493"/>
      <c r="H20" s="496"/>
      <c r="I20" s="496"/>
      <c r="J20" s="496"/>
      <c r="K20" s="496"/>
      <c r="L20" s="496"/>
      <c r="M20" s="496"/>
      <c r="N20" s="496"/>
      <c r="O20" s="496"/>
      <c r="P20" s="496"/>
      <c r="Q20" s="497"/>
      <c r="T20"/>
      <c r="U20"/>
      <c r="V20"/>
      <c r="W20"/>
      <c r="X20"/>
      <c r="Y20"/>
    </row>
    <row r="21" spans="1:25" ht="60" customHeight="1">
      <c r="B21" s="481" t="s">
        <v>24</v>
      </c>
      <c r="C21" s="482"/>
      <c r="D21" s="493"/>
      <c r="E21" s="493"/>
      <c r="F21" s="493"/>
      <c r="G21" s="493"/>
      <c r="H21" s="354"/>
      <c r="I21" s="354"/>
      <c r="J21" s="354"/>
      <c r="K21" s="354"/>
      <c r="L21" s="354"/>
      <c r="M21" s="354"/>
      <c r="N21" s="354"/>
      <c r="O21" s="354"/>
      <c r="P21" s="354"/>
      <c r="Q21" s="484"/>
      <c r="T21"/>
      <c r="U21"/>
      <c r="V21"/>
      <c r="W21"/>
      <c r="X21"/>
      <c r="Y21"/>
    </row>
    <row r="22" spans="1:25" ht="60" customHeight="1">
      <c r="B22" s="481" t="s">
        <v>25</v>
      </c>
      <c r="C22" s="482"/>
      <c r="D22" s="493"/>
      <c r="E22" s="493"/>
      <c r="F22" s="493"/>
      <c r="G22" s="493"/>
      <c r="H22" s="354"/>
      <c r="I22" s="354"/>
      <c r="J22" s="354"/>
      <c r="K22" s="354"/>
      <c r="L22" s="354"/>
      <c r="M22" s="354"/>
      <c r="N22" s="354"/>
      <c r="O22" s="354"/>
      <c r="P22" s="354"/>
      <c r="Q22" s="484"/>
      <c r="T22"/>
      <c r="U22"/>
      <c r="V22"/>
      <c r="W22"/>
      <c r="X22"/>
      <c r="Y22"/>
    </row>
    <row r="23" spans="1:25" ht="60" customHeight="1">
      <c r="B23" s="481" t="s">
        <v>72</v>
      </c>
      <c r="C23" s="482"/>
      <c r="D23" s="493"/>
      <c r="E23" s="493"/>
      <c r="F23" s="493"/>
      <c r="G23" s="493"/>
      <c r="H23" s="354"/>
      <c r="I23" s="354"/>
      <c r="J23" s="354"/>
      <c r="K23" s="354"/>
      <c r="L23" s="354"/>
      <c r="M23" s="354"/>
      <c r="N23" s="354"/>
      <c r="O23" s="354"/>
      <c r="P23" s="354"/>
      <c r="Q23" s="484"/>
      <c r="T23"/>
      <c r="U23"/>
      <c r="V23"/>
      <c r="W23"/>
      <c r="X23"/>
      <c r="Y23"/>
    </row>
    <row r="24" spans="1:25" ht="60" customHeight="1">
      <c r="B24" s="481" t="s">
        <v>26</v>
      </c>
      <c r="C24" s="482"/>
      <c r="D24" s="493"/>
      <c r="E24" s="493"/>
      <c r="F24" s="493"/>
      <c r="G24" s="493"/>
      <c r="H24" s="354"/>
      <c r="I24" s="354"/>
      <c r="J24" s="354"/>
      <c r="K24" s="354"/>
      <c r="L24" s="354"/>
      <c r="M24" s="354"/>
      <c r="N24" s="354"/>
      <c r="O24" s="354"/>
      <c r="P24" s="354"/>
      <c r="Q24" s="484"/>
      <c r="T24"/>
      <c r="U24"/>
      <c r="V24"/>
      <c r="W24"/>
      <c r="X24"/>
      <c r="Y24"/>
    </row>
    <row r="25" spans="1:25" ht="60" customHeight="1">
      <c r="B25" s="481" t="s">
        <v>27</v>
      </c>
      <c r="C25" s="482"/>
      <c r="D25" s="493"/>
      <c r="E25" s="493"/>
      <c r="F25" s="493"/>
      <c r="G25" s="493"/>
      <c r="H25" s="354"/>
      <c r="I25" s="354"/>
      <c r="J25" s="354"/>
      <c r="K25" s="354"/>
      <c r="L25" s="354"/>
      <c r="M25" s="354"/>
      <c r="N25" s="354"/>
      <c r="O25" s="354"/>
      <c r="P25" s="354"/>
      <c r="Q25" s="484"/>
      <c r="T25"/>
      <c r="U25"/>
      <c r="V25"/>
      <c r="W25"/>
      <c r="X25"/>
      <c r="Y25"/>
    </row>
    <row r="26" spans="1:25" ht="60" customHeight="1">
      <c r="B26" s="481" t="s">
        <v>28</v>
      </c>
      <c r="C26" s="482"/>
      <c r="D26" s="483"/>
      <c r="E26" s="483"/>
      <c r="F26" s="483"/>
      <c r="G26" s="483"/>
      <c r="H26" s="354"/>
      <c r="I26" s="354"/>
      <c r="J26" s="354"/>
      <c r="K26" s="354"/>
      <c r="L26" s="354"/>
      <c r="M26" s="354"/>
      <c r="N26" s="354"/>
      <c r="O26" s="354"/>
      <c r="P26" s="354"/>
      <c r="Q26" s="484"/>
      <c r="T26"/>
      <c r="U26"/>
      <c r="V26"/>
      <c r="W26"/>
      <c r="X26"/>
      <c r="Y26"/>
    </row>
    <row r="27" spans="1:25" ht="50.1" customHeight="1">
      <c r="B27" s="485" t="s">
        <v>71</v>
      </c>
      <c r="C27" s="1" t="s">
        <v>29</v>
      </c>
      <c r="D27" s="487"/>
      <c r="E27" s="487"/>
      <c r="F27" s="487"/>
      <c r="G27" s="487"/>
      <c r="H27" s="488"/>
      <c r="I27" s="488"/>
      <c r="J27" s="488"/>
      <c r="K27" s="488"/>
      <c r="L27" s="488"/>
      <c r="M27" s="488"/>
      <c r="N27" s="488"/>
      <c r="O27" s="488"/>
      <c r="P27" s="488"/>
      <c r="Q27" s="489"/>
      <c r="T27"/>
      <c r="U27"/>
      <c r="V27"/>
      <c r="W27"/>
      <c r="X27"/>
      <c r="Y27"/>
    </row>
    <row r="28" spans="1:25" ht="50.1" customHeight="1" thickBot="1">
      <c r="B28" s="486"/>
      <c r="C28" s="3" t="s">
        <v>30</v>
      </c>
      <c r="D28" s="490"/>
      <c r="E28" s="490"/>
      <c r="F28" s="490"/>
      <c r="G28" s="490"/>
      <c r="H28" s="491"/>
      <c r="I28" s="491"/>
      <c r="J28" s="491"/>
      <c r="K28" s="491"/>
      <c r="L28" s="491"/>
      <c r="M28" s="491"/>
      <c r="N28" s="491"/>
      <c r="O28" s="491"/>
      <c r="P28" s="491"/>
      <c r="Q28" s="492"/>
      <c r="T28"/>
      <c r="U28"/>
      <c r="V28"/>
      <c r="W28"/>
      <c r="X28"/>
      <c r="Y28"/>
    </row>
    <row r="29" spans="1:25" ht="67.5" customHeight="1" thickTop="1" thickBot="1">
      <c r="B29" s="470" t="s">
        <v>74</v>
      </c>
      <c r="C29" s="471"/>
      <c r="D29" s="417" t="str">
        <f>IF(AND(D20="",D21="",D22="",D23="",D24="",D25="",D26="",D27="",D28=""),"",SUM(D20:G28))</f>
        <v/>
      </c>
      <c r="E29" s="418"/>
      <c r="F29" s="418"/>
      <c r="G29" s="472"/>
      <c r="H29" s="473" t="s">
        <v>70</v>
      </c>
      <c r="I29" s="473"/>
      <c r="J29" s="473"/>
      <c r="K29" s="473"/>
      <c r="L29" s="473"/>
      <c r="M29" s="473"/>
      <c r="N29" s="473"/>
      <c r="O29" s="473"/>
      <c r="P29" s="473"/>
      <c r="Q29" s="474"/>
      <c r="T29"/>
      <c r="U29"/>
      <c r="V29"/>
      <c r="W29"/>
      <c r="X29"/>
      <c r="Y29"/>
    </row>
    <row r="30" spans="1:25" ht="20.100000000000001" customHeight="1" thickTop="1">
      <c r="C30" s="102"/>
      <c r="D30" s="102"/>
      <c r="E30" s="102"/>
      <c r="T30"/>
      <c r="U30"/>
      <c r="V30"/>
      <c r="W30"/>
      <c r="X30"/>
      <c r="Y30"/>
    </row>
    <row r="31" spans="1:25" ht="20.100000000000001" customHeight="1" thickBot="1">
      <c r="B31" s="475" t="s">
        <v>163</v>
      </c>
      <c r="C31" s="475"/>
      <c r="D31" s="475"/>
      <c r="E31" s="475"/>
      <c r="F31" s="475"/>
      <c r="G31" s="475"/>
      <c r="H31" s="475"/>
      <c r="I31" s="475"/>
      <c r="J31" s="475"/>
      <c r="K31" s="475"/>
      <c r="L31" s="475"/>
      <c r="M31" s="475"/>
      <c r="N31" s="475"/>
      <c r="O31" s="475"/>
      <c r="P31" s="475"/>
      <c r="Q31" s="475"/>
      <c r="T31"/>
      <c r="U31"/>
      <c r="V31"/>
      <c r="W31"/>
      <c r="X31"/>
      <c r="Y31"/>
    </row>
    <row r="32" spans="1:25" ht="50.1" customHeight="1" thickTop="1" thickBot="1">
      <c r="B32" s="476" t="s">
        <v>75</v>
      </c>
      <c r="C32" s="477"/>
      <c r="D32" s="478"/>
      <c r="E32" s="478"/>
      <c r="F32" s="478"/>
      <c r="G32" s="478"/>
      <c r="H32" s="479" t="s">
        <v>164</v>
      </c>
      <c r="I32" s="479"/>
      <c r="J32" s="479"/>
      <c r="K32" s="479"/>
      <c r="L32" s="479"/>
      <c r="M32" s="479"/>
      <c r="N32" s="479"/>
      <c r="O32" s="479"/>
      <c r="P32" s="479"/>
      <c r="Q32" s="480"/>
      <c r="T32"/>
      <c r="U32"/>
      <c r="V32"/>
      <c r="W32"/>
      <c r="X32"/>
      <c r="Y32"/>
    </row>
    <row r="33" spans="1:25" ht="20.100000000000001" customHeight="1" thickTop="1">
      <c r="B33" s="393" t="s">
        <v>31</v>
      </c>
      <c r="C33" s="393"/>
      <c r="D33" s="393"/>
      <c r="E33" s="393"/>
      <c r="F33" s="393"/>
      <c r="G33" s="393"/>
      <c r="H33" s="393"/>
      <c r="I33" s="393"/>
      <c r="J33" s="393"/>
      <c r="K33" s="393"/>
      <c r="L33" s="393"/>
      <c r="M33" s="393"/>
      <c r="N33" s="393"/>
      <c r="O33" s="393"/>
      <c r="P33" s="393"/>
      <c r="Q33" s="393"/>
      <c r="U33"/>
      <c r="V33"/>
      <c r="W33"/>
      <c r="X33"/>
      <c r="Y33"/>
    </row>
    <row r="34" spans="1:25" ht="20.100000000000001" customHeight="1">
      <c r="B34" s="104"/>
      <c r="C34" s="104"/>
      <c r="D34" s="104"/>
      <c r="E34" s="104"/>
      <c r="F34" s="104"/>
      <c r="G34" s="104"/>
      <c r="H34" s="104"/>
      <c r="I34" s="104"/>
      <c r="J34" s="104"/>
      <c r="K34" s="104"/>
      <c r="L34" s="104"/>
      <c r="M34" s="104"/>
      <c r="N34" s="104"/>
      <c r="O34" s="104"/>
      <c r="P34" s="104"/>
      <c r="Q34" s="104"/>
      <c r="U34"/>
      <c r="V34"/>
      <c r="W34"/>
      <c r="X34"/>
      <c r="Y34"/>
    </row>
    <row r="35" spans="1:25" ht="20.100000000000001" customHeight="1">
      <c r="A35" s="385" t="s">
        <v>32</v>
      </c>
      <c r="B35" s="385"/>
      <c r="C35" s="385"/>
      <c r="D35" s="385"/>
      <c r="E35" s="385"/>
      <c r="F35" s="385"/>
      <c r="G35" s="385"/>
      <c r="H35" s="385"/>
      <c r="I35" s="385"/>
      <c r="J35" s="385"/>
      <c r="K35" s="385"/>
      <c r="L35" s="385"/>
      <c r="M35" s="385"/>
      <c r="N35" s="385"/>
      <c r="O35" s="385"/>
      <c r="P35" s="385"/>
      <c r="Q35" s="385"/>
      <c r="U35"/>
      <c r="V35"/>
      <c r="W35"/>
      <c r="X35"/>
      <c r="Y35"/>
    </row>
    <row r="36" spans="1:25" ht="20.100000000000001" customHeight="1">
      <c r="B36" s="392" t="s">
        <v>165</v>
      </c>
      <c r="C36" s="392"/>
      <c r="D36" s="392"/>
      <c r="E36" s="392"/>
      <c r="F36" s="392"/>
      <c r="G36" s="392"/>
      <c r="H36" s="392"/>
      <c r="I36" s="392"/>
      <c r="J36" s="392"/>
      <c r="K36" s="392"/>
      <c r="L36" s="392"/>
      <c r="M36" s="392"/>
      <c r="N36" s="392"/>
      <c r="O36" s="392"/>
      <c r="P36" s="392"/>
      <c r="Q36" s="392"/>
      <c r="U36"/>
      <c r="V36"/>
      <c r="W36"/>
      <c r="X36"/>
      <c r="Y36"/>
    </row>
    <row r="37" spans="1:25" ht="20.100000000000001" customHeight="1" thickBot="1">
      <c r="A37" s="393" t="s">
        <v>76</v>
      </c>
      <c r="B37" s="393"/>
      <c r="C37" s="393"/>
      <c r="D37" s="393"/>
      <c r="E37" s="393"/>
      <c r="F37" s="393"/>
      <c r="G37" s="393"/>
      <c r="H37" s="393"/>
      <c r="I37" s="393"/>
      <c r="J37" s="393"/>
      <c r="K37" s="393"/>
      <c r="L37" s="393"/>
      <c r="M37" s="393"/>
      <c r="N37" s="393"/>
      <c r="O37" s="393"/>
      <c r="P37" s="393"/>
      <c r="Q37" s="393"/>
      <c r="U37"/>
      <c r="V37"/>
      <c r="W37"/>
      <c r="X37"/>
      <c r="Y37"/>
    </row>
    <row r="38" spans="1:25" ht="20.100000000000001" customHeight="1" thickTop="1">
      <c r="B38" s="445" t="s">
        <v>33</v>
      </c>
      <c r="C38" s="446"/>
      <c r="D38" s="446" t="s">
        <v>34</v>
      </c>
      <c r="E38" s="446"/>
      <c r="F38" s="446"/>
      <c r="G38" s="446" t="s">
        <v>11</v>
      </c>
      <c r="H38" s="446"/>
      <c r="I38" s="446"/>
      <c r="J38" s="446" t="s">
        <v>37</v>
      </c>
      <c r="K38" s="446"/>
      <c r="L38" s="446"/>
      <c r="M38" s="446" t="s">
        <v>39</v>
      </c>
      <c r="N38" s="446"/>
      <c r="O38" s="446"/>
      <c r="P38" s="468" t="s">
        <v>77</v>
      </c>
      <c r="Q38" s="469"/>
      <c r="U38"/>
      <c r="V38"/>
      <c r="W38"/>
      <c r="X38"/>
      <c r="Y38"/>
    </row>
    <row r="39" spans="1:25" ht="20.100000000000001" customHeight="1" thickBot="1">
      <c r="B39" s="447"/>
      <c r="C39" s="431"/>
      <c r="D39" s="431" t="s">
        <v>35</v>
      </c>
      <c r="E39" s="431"/>
      <c r="F39" s="431"/>
      <c r="G39" s="431" t="s">
        <v>36</v>
      </c>
      <c r="H39" s="431"/>
      <c r="I39" s="431"/>
      <c r="J39" s="431" t="s">
        <v>38</v>
      </c>
      <c r="K39" s="431"/>
      <c r="L39" s="431"/>
      <c r="M39" s="431" t="s">
        <v>40</v>
      </c>
      <c r="N39" s="431"/>
      <c r="O39" s="431"/>
      <c r="P39" s="217" t="s">
        <v>41</v>
      </c>
      <c r="Q39" s="450"/>
      <c r="S39" t="s">
        <v>91</v>
      </c>
      <c r="T39" s="16" t="s">
        <v>92</v>
      </c>
      <c r="U39"/>
      <c r="V39"/>
      <c r="W39"/>
      <c r="X39"/>
      <c r="Y39"/>
    </row>
    <row r="40" spans="1:25" ht="14.25">
      <c r="B40" s="389"/>
      <c r="C40" s="390"/>
      <c r="D40" s="432"/>
      <c r="E40" s="433"/>
      <c r="F40" s="5" t="s">
        <v>63</v>
      </c>
      <c r="G40" s="432"/>
      <c r="H40" s="433"/>
      <c r="I40" s="5" t="s">
        <v>64</v>
      </c>
      <c r="J40" s="432"/>
      <c r="K40" s="433"/>
      <c r="L40" s="5" t="s">
        <v>64</v>
      </c>
      <c r="M40" s="466" t="str">
        <f t="shared" ref="M40:M49" si="0">IF(D40="","",
   IF(J40="",ROUND(G40*0.65,0),ROUND(J40*0.65,0)))</f>
        <v/>
      </c>
      <c r="N40" s="467"/>
      <c r="O40" s="5" t="s">
        <v>64</v>
      </c>
      <c r="P40" s="44" t="str">
        <f t="shared" ref="P40:P49" si="1">IF(D40="","",D40*M40)</f>
        <v/>
      </c>
      <c r="Q40" s="7" t="s">
        <v>42</v>
      </c>
      <c r="S40" s="19" t="str">
        <f t="shared" ref="S40:S50" si="2">IF(OR(B40="-",B40="－"),1,"")</f>
        <v/>
      </c>
      <c r="T40" s="18" t="str">
        <f t="shared" ref="T40:T49" si="3">IF(B40&lt;&gt;"",IF(OR(B40="-",B40="－"),"",1),"")</f>
        <v/>
      </c>
      <c r="U40" t="str">
        <f t="shared" ref="U40:U49" si="4">IF(B40&lt;&gt;"","["&amp;B40&amp;"]"&amp;D40&amp;F40,"")</f>
        <v/>
      </c>
      <c r="V40"/>
      <c r="W40"/>
      <c r="X40"/>
      <c r="Y40"/>
    </row>
    <row r="41" spans="1:25" ht="14.25">
      <c r="B41" s="383"/>
      <c r="C41" s="384"/>
      <c r="D41" s="423"/>
      <c r="E41" s="424"/>
      <c r="F41" s="6" t="s">
        <v>63</v>
      </c>
      <c r="G41" s="423"/>
      <c r="H41" s="424"/>
      <c r="I41" s="6" t="s">
        <v>64</v>
      </c>
      <c r="J41" s="423"/>
      <c r="K41" s="424"/>
      <c r="L41" s="6" t="s">
        <v>64</v>
      </c>
      <c r="M41" s="451" t="str">
        <f t="shared" si="0"/>
        <v/>
      </c>
      <c r="N41" s="452"/>
      <c r="O41" s="6" t="s">
        <v>64</v>
      </c>
      <c r="P41" s="45" t="str">
        <f t="shared" si="1"/>
        <v/>
      </c>
      <c r="Q41" s="8" t="s">
        <v>42</v>
      </c>
      <c r="S41" s="19" t="str">
        <f t="shared" si="2"/>
        <v/>
      </c>
      <c r="T41" s="18" t="str">
        <f t="shared" si="3"/>
        <v/>
      </c>
      <c r="U41" t="str">
        <f t="shared" si="4"/>
        <v/>
      </c>
      <c r="V41"/>
      <c r="W41"/>
      <c r="X41"/>
      <c r="Y41"/>
    </row>
    <row r="42" spans="1:25" ht="14.25">
      <c r="B42" s="383"/>
      <c r="C42" s="384"/>
      <c r="D42" s="423"/>
      <c r="E42" s="424"/>
      <c r="F42" s="6" t="s">
        <v>63</v>
      </c>
      <c r="G42" s="423"/>
      <c r="H42" s="424"/>
      <c r="I42" s="6" t="s">
        <v>64</v>
      </c>
      <c r="J42" s="423"/>
      <c r="K42" s="424"/>
      <c r="L42" s="6" t="s">
        <v>64</v>
      </c>
      <c r="M42" s="451" t="str">
        <f t="shared" si="0"/>
        <v/>
      </c>
      <c r="N42" s="452"/>
      <c r="O42" s="6" t="s">
        <v>64</v>
      </c>
      <c r="P42" s="45" t="str">
        <f t="shared" si="1"/>
        <v/>
      </c>
      <c r="Q42" s="8" t="s">
        <v>42</v>
      </c>
      <c r="S42" s="19" t="str">
        <f t="shared" si="2"/>
        <v/>
      </c>
      <c r="T42" s="18" t="str">
        <f t="shared" si="3"/>
        <v/>
      </c>
      <c r="U42" t="str">
        <f t="shared" si="4"/>
        <v/>
      </c>
      <c r="V42"/>
      <c r="W42"/>
      <c r="X42"/>
      <c r="Y42"/>
    </row>
    <row r="43" spans="1:25" ht="14.25">
      <c r="B43" s="383"/>
      <c r="C43" s="384"/>
      <c r="D43" s="423"/>
      <c r="E43" s="424"/>
      <c r="F43" s="6" t="s">
        <v>63</v>
      </c>
      <c r="G43" s="423"/>
      <c r="H43" s="424"/>
      <c r="I43" s="6" t="s">
        <v>64</v>
      </c>
      <c r="J43" s="423"/>
      <c r="K43" s="424"/>
      <c r="L43" s="6" t="s">
        <v>64</v>
      </c>
      <c r="M43" s="451" t="str">
        <f t="shared" si="0"/>
        <v/>
      </c>
      <c r="N43" s="452"/>
      <c r="O43" s="6" t="s">
        <v>64</v>
      </c>
      <c r="P43" s="45" t="str">
        <f t="shared" si="1"/>
        <v/>
      </c>
      <c r="Q43" s="8" t="s">
        <v>42</v>
      </c>
      <c r="S43" s="19" t="str">
        <f t="shared" si="2"/>
        <v/>
      </c>
      <c r="T43" s="18" t="str">
        <f t="shared" si="3"/>
        <v/>
      </c>
      <c r="U43" t="str">
        <f t="shared" si="4"/>
        <v/>
      </c>
      <c r="V43"/>
      <c r="W43"/>
      <c r="X43"/>
      <c r="Y43"/>
    </row>
    <row r="44" spans="1:25" ht="14.25">
      <c r="B44" s="383"/>
      <c r="C44" s="384"/>
      <c r="D44" s="423"/>
      <c r="E44" s="424"/>
      <c r="F44" s="6" t="s">
        <v>63</v>
      </c>
      <c r="G44" s="423"/>
      <c r="H44" s="424"/>
      <c r="I44" s="6" t="s">
        <v>64</v>
      </c>
      <c r="J44" s="423"/>
      <c r="K44" s="424"/>
      <c r="L44" s="6" t="s">
        <v>64</v>
      </c>
      <c r="M44" s="451" t="str">
        <f t="shared" si="0"/>
        <v/>
      </c>
      <c r="N44" s="452"/>
      <c r="O44" s="6" t="s">
        <v>64</v>
      </c>
      <c r="P44" s="45" t="str">
        <f t="shared" si="1"/>
        <v/>
      </c>
      <c r="Q44" s="8" t="s">
        <v>42</v>
      </c>
      <c r="S44" s="19" t="str">
        <f t="shared" si="2"/>
        <v/>
      </c>
      <c r="T44" s="18" t="str">
        <f t="shared" si="3"/>
        <v/>
      </c>
      <c r="U44" t="str">
        <f t="shared" si="4"/>
        <v/>
      </c>
      <c r="V44"/>
      <c r="W44"/>
      <c r="X44"/>
      <c r="Y44"/>
    </row>
    <row r="45" spans="1:25" ht="14.25">
      <c r="B45" s="383"/>
      <c r="C45" s="384"/>
      <c r="D45" s="423"/>
      <c r="E45" s="424"/>
      <c r="F45" s="6" t="s">
        <v>63</v>
      </c>
      <c r="G45" s="423"/>
      <c r="H45" s="424"/>
      <c r="I45" s="6" t="s">
        <v>64</v>
      </c>
      <c r="J45" s="423"/>
      <c r="K45" s="424"/>
      <c r="L45" s="6" t="s">
        <v>64</v>
      </c>
      <c r="M45" s="451" t="str">
        <f t="shared" si="0"/>
        <v/>
      </c>
      <c r="N45" s="452"/>
      <c r="O45" s="6" t="s">
        <v>64</v>
      </c>
      <c r="P45" s="45" t="str">
        <f t="shared" si="1"/>
        <v/>
      </c>
      <c r="Q45" s="8" t="s">
        <v>42</v>
      </c>
      <c r="S45" s="19" t="str">
        <f t="shared" si="2"/>
        <v/>
      </c>
      <c r="T45" s="18" t="str">
        <f t="shared" si="3"/>
        <v/>
      </c>
      <c r="U45" t="str">
        <f t="shared" si="4"/>
        <v/>
      </c>
      <c r="V45"/>
      <c r="W45"/>
      <c r="X45"/>
      <c r="Y45"/>
    </row>
    <row r="46" spans="1:25" ht="14.25">
      <c r="B46" s="383"/>
      <c r="C46" s="384"/>
      <c r="D46" s="423"/>
      <c r="E46" s="424"/>
      <c r="F46" s="6" t="s">
        <v>63</v>
      </c>
      <c r="G46" s="423"/>
      <c r="H46" s="424"/>
      <c r="I46" s="6" t="s">
        <v>64</v>
      </c>
      <c r="J46" s="423"/>
      <c r="K46" s="424"/>
      <c r="L46" s="6" t="s">
        <v>64</v>
      </c>
      <c r="M46" s="451" t="str">
        <f t="shared" si="0"/>
        <v/>
      </c>
      <c r="N46" s="452"/>
      <c r="O46" s="6" t="s">
        <v>64</v>
      </c>
      <c r="P46" s="45" t="str">
        <f t="shared" si="1"/>
        <v/>
      </c>
      <c r="Q46" s="8" t="s">
        <v>42</v>
      </c>
      <c r="S46" s="19" t="str">
        <f t="shared" si="2"/>
        <v/>
      </c>
      <c r="T46" s="18" t="str">
        <f t="shared" si="3"/>
        <v/>
      </c>
      <c r="U46" t="str">
        <f t="shared" si="4"/>
        <v/>
      </c>
      <c r="V46"/>
      <c r="W46"/>
      <c r="X46"/>
      <c r="Y46"/>
    </row>
    <row r="47" spans="1:25" ht="14.25">
      <c r="B47" s="383"/>
      <c r="C47" s="384"/>
      <c r="D47" s="423"/>
      <c r="E47" s="424"/>
      <c r="F47" s="6" t="s">
        <v>63</v>
      </c>
      <c r="G47" s="423"/>
      <c r="H47" s="424"/>
      <c r="I47" s="6" t="s">
        <v>64</v>
      </c>
      <c r="J47" s="423"/>
      <c r="K47" s="424"/>
      <c r="L47" s="6" t="s">
        <v>64</v>
      </c>
      <c r="M47" s="451" t="str">
        <f t="shared" si="0"/>
        <v/>
      </c>
      <c r="N47" s="452"/>
      <c r="O47" s="6" t="s">
        <v>64</v>
      </c>
      <c r="P47" s="45" t="str">
        <f t="shared" si="1"/>
        <v/>
      </c>
      <c r="Q47" s="8" t="s">
        <v>42</v>
      </c>
      <c r="S47" s="19" t="str">
        <f t="shared" si="2"/>
        <v/>
      </c>
      <c r="T47" s="18" t="str">
        <f t="shared" si="3"/>
        <v/>
      </c>
      <c r="U47" t="str">
        <f t="shared" si="4"/>
        <v/>
      </c>
      <c r="V47"/>
      <c r="W47"/>
      <c r="X47"/>
      <c r="Y47"/>
    </row>
    <row r="48" spans="1:25" ht="14.25">
      <c r="B48" s="383"/>
      <c r="C48" s="384"/>
      <c r="D48" s="423"/>
      <c r="E48" s="424"/>
      <c r="F48" s="6" t="s">
        <v>63</v>
      </c>
      <c r="G48" s="423"/>
      <c r="H48" s="424"/>
      <c r="I48" s="6" t="s">
        <v>64</v>
      </c>
      <c r="J48" s="423"/>
      <c r="K48" s="424"/>
      <c r="L48" s="6" t="s">
        <v>64</v>
      </c>
      <c r="M48" s="451" t="str">
        <f t="shared" si="0"/>
        <v/>
      </c>
      <c r="N48" s="452"/>
      <c r="O48" s="6" t="s">
        <v>64</v>
      </c>
      <c r="P48" s="45" t="str">
        <f t="shared" si="1"/>
        <v/>
      </c>
      <c r="Q48" s="8" t="s">
        <v>42</v>
      </c>
      <c r="S48" s="19" t="str">
        <f t="shared" si="2"/>
        <v/>
      </c>
      <c r="T48" s="18" t="str">
        <f t="shared" si="3"/>
        <v/>
      </c>
      <c r="U48" t="str">
        <f t="shared" si="4"/>
        <v/>
      </c>
      <c r="V48"/>
      <c r="W48"/>
      <c r="X48"/>
      <c r="Y48"/>
    </row>
    <row r="49" spans="1:25" ht="14.25">
      <c r="B49" s="383"/>
      <c r="C49" s="384"/>
      <c r="D49" s="423"/>
      <c r="E49" s="424"/>
      <c r="F49" s="6" t="s">
        <v>63</v>
      </c>
      <c r="G49" s="423"/>
      <c r="H49" s="424"/>
      <c r="I49" s="6" t="s">
        <v>64</v>
      </c>
      <c r="J49" s="423"/>
      <c r="K49" s="424"/>
      <c r="L49" s="6" t="s">
        <v>64</v>
      </c>
      <c r="M49" s="451" t="str">
        <f t="shared" si="0"/>
        <v/>
      </c>
      <c r="N49" s="452"/>
      <c r="O49" s="6" t="s">
        <v>64</v>
      </c>
      <c r="P49" s="45" t="str">
        <f t="shared" si="1"/>
        <v/>
      </c>
      <c r="Q49" s="8" t="s">
        <v>42</v>
      </c>
      <c r="S49" s="19" t="str">
        <f t="shared" si="2"/>
        <v/>
      </c>
      <c r="T49" s="18" t="str">
        <f t="shared" si="3"/>
        <v/>
      </c>
      <c r="U49" t="str">
        <f t="shared" si="4"/>
        <v/>
      </c>
      <c r="V49"/>
      <c r="W49"/>
      <c r="X49"/>
      <c r="Y49"/>
    </row>
    <row r="50" spans="1:25" ht="15" thickBot="1">
      <c r="B50" s="460" t="s">
        <v>43</v>
      </c>
      <c r="C50" s="461"/>
      <c r="D50" s="462"/>
      <c r="E50" s="453"/>
      <c r="F50" s="463"/>
      <c r="G50" s="406"/>
      <c r="H50" s="407"/>
      <c r="I50" s="9" t="s">
        <v>64</v>
      </c>
      <c r="J50" s="406"/>
      <c r="K50" s="407"/>
      <c r="L50" s="9" t="s">
        <v>64</v>
      </c>
      <c r="M50" s="464" t="str">
        <f>IF(AND(G50="",J50=""),"",
   IF(J50="",ROUND(G50*0.65,0),ROUND(J50*0.65,0)))</f>
        <v/>
      </c>
      <c r="N50" s="465"/>
      <c r="O50" s="9" t="s">
        <v>64</v>
      </c>
      <c r="P50" s="453"/>
      <c r="Q50" s="454"/>
      <c r="S50" s="19" t="str">
        <f t="shared" si="2"/>
        <v/>
      </c>
      <c r="T50" s="18"/>
      <c r="U50"/>
      <c r="V50"/>
      <c r="W50"/>
      <c r="X50"/>
      <c r="Y50"/>
    </row>
    <row r="51" spans="1:25" ht="15.75" thickTop="1" thickBot="1">
      <c r="B51" s="412" t="s">
        <v>44</v>
      </c>
      <c r="C51" s="413"/>
      <c r="D51" s="455"/>
      <c r="E51" s="456"/>
      <c r="F51" s="457"/>
      <c r="G51" s="458" t="str">
        <f>IF(COUNT(G40:H50)=0,"",SUM(G40:H50))</f>
        <v/>
      </c>
      <c r="H51" s="459"/>
      <c r="I51" s="10" t="s">
        <v>64</v>
      </c>
      <c r="J51" s="458" t="str">
        <f>IF(COUNT(J40:K50)=0,"",SUM(J40:K50))</f>
        <v/>
      </c>
      <c r="K51" s="459"/>
      <c r="L51" s="10" t="s">
        <v>64</v>
      </c>
      <c r="M51" s="458" t="str">
        <f>IF(COUNT(M40:N50)=0,"",SUM(M40:N50))</f>
        <v/>
      </c>
      <c r="N51" s="459"/>
      <c r="O51" s="10" t="s">
        <v>64</v>
      </c>
      <c r="P51" s="46" t="str">
        <f>IF(COUNT(P40:P49)=0,"",SUM(P40:P49))</f>
        <v/>
      </c>
      <c r="Q51" s="11" t="s">
        <v>42</v>
      </c>
      <c r="U51"/>
      <c r="V51"/>
      <c r="W51"/>
      <c r="X51"/>
      <c r="Y51"/>
    </row>
    <row r="52" spans="1:25" ht="20.100000000000001" customHeight="1" thickTop="1">
      <c r="B52" s="436" t="s">
        <v>45</v>
      </c>
      <c r="C52" s="437"/>
      <c r="D52" s="437"/>
      <c r="E52" s="437"/>
      <c r="F52" s="437"/>
      <c r="G52" s="437"/>
      <c r="H52" s="437"/>
      <c r="I52" s="437"/>
      <c r="J52" s="437"/>
      <c r="K52" s="437"/>
      <c r="L52" s="437"/>
      <c r="M52" s="437"/>
      <c r="N52" s="437"/>
      <c r="O52" s="437"/>
      <c r="P52" s="437"/>
      <c r="Q52" s="438"/>
      <c r="U52"/>
      <c r="V52"/>
      <c r="W52"/>
      <c r="X52"/>
      <c r="Y52"/>
    </row>
    <row r="53" spans="1:25" ht="20.100000000000001" customHeight="1">
      <c r="B53" s="439" t="s">
        <v>46</v>
      </c>
      <c r="C53" s="440"/>
      <c r="D53" s="440"/>
      <c r="E53" s="440"/>
      <c r="F53" s="440"/>
      <c r="G53" s="440"/>
      <c r="H53" s="440"/>
      <c r="I53" s="440"/>
      <c r="J53" s="440"/>
      <c r="K53" s="440"/>
      <c r="L53" s="440"/>
      <c r="M53" s="440"/>
      <c r="N53" s="440"/>
      <c r="O53" s="440"/>
      <c r="P53" s="440"/>
      <c r="Q53" s="441"/>
      <c r="U53"/>
      <c r="V53"/>
      <c r="W53"/>
      <c r="X53"/>
      <c r="Y53"/>
    </row>
    <row r="54" spans="1:25" ht="39" customHeight="1" thickBot="1">
      <c r="B54" s="442"/>
      <c r="C54" s="443"/>
      <c r="D54" s="443"/>
      <c r="E54" s="443"/>
      <c r="F54" s="443"/>
      <c r="G54" s="443"/>
      <c r="H54" s="443"/>
      <c r="I54" s="443"/>
      <c r="J54" s="443"/>
      <c r="K54" s="443"/>
      <c r="L54" s="443"/>
      <c r="M54" s="443"/>
      <c r="N54" s="443"/>
      <c r="O54" s="443"/>
      <c r="P54" s="443"/>
      <c r="Q54" s="444"/>
      <c r="U54"/>
      <c r="V54"/>
      <c r="W54"/>
      <c r="X54"/>
      <c r="Y54"/>
    </row>
    <row r="55" spans="1:25" ht="20.100000000000001" customHeight="1" thickTop="1">
      <c r="C55" s="102"/>
      <c r="D55" s="102"/>
      <c r="E55" s="102"/>
      <c r="U55"/>
      <c r="V55"/>
      <c r="W55"/>
      <c r="X55"/>
      <c r="Y55"/>
    </row>
    <row r="56" spans="1:25" ht="20.100000000000001" customHeight="1" thickBot="1">
      <c r="A56" s="393" t="s">
        <v>47</v>
      </c>
      <c r="B56" s="393"/>
      <c r="C56" s="393"/>
      <c r="D56" s="393"/>
      <c r="E56" s="393"/>
      <c r="F56" s="393"/>
      <c r="G56" s="393"/>
      <c r="H56" s="393"/>
      <c r="I56" s="393"/>
      <c r="J56" s="393"/>
      <c r="K56" s="393"/>
      <c r="L56" s="393"/>
      <c r="M56" s="393"/>
      <c r="N56" s="393"/>
      <c r="O56" s="393"/>
      <c r="P56" s="393"/>
      <c r="Q56" s="393"/>
      <c r="U56"/>
      <c r="V56"/>
      <c r="W56"/>
      <c r="X56"/>
      <c r="Y56"/>
    </row>
    <row r="57" spans="1:25" ht="20.100000000000001" customHeight="1" thickTop="1">
      <c r="B57" s="445" t="s">
        <v>48</v>
      </c>
      <c r="C57" s="446"/>
      <c r="D57" s="446" t="s">
        <v>34</v>
      </c>
      <c r="E57" s="446"/>
      <c r="F57" s="446"/>
      <c r="G57" s="446" t="s">
        <v>49</v>
      </c>
      <c r="H57" s="446"/>
      <c r="I57" s="446"/>
      <c r="J57" s="448" t="s">
        <v>50</v>
      </c>
      <c r="K57" s="448"/>
      <c r="L57" s="448"/>
      <c r="M57" s="448"/>
      <c r="N57" s="446" t="s">
        <v>52</v>
      </c>
      <c r="O57" s="446"/>
      <c r="P57" s="446"/>
      <c r="Q57" s="449"/>
      <c r="U57"/>
      <c r="V57"/>
      <c r="W57"/>
      <c r="X57"/>
      <c r="Y57"/>
    </row>
    <row r="58" spans="1:25" ht="20.100000000000001" customHeight="1" thickBot="1">
      <c r="B58" s="447"/>
      <c r="C58" s="431"/>
      <c r="D58" s="431" t="s">
        <v>35</v>
      </c>
      <c r="E58" s="431"/>
      <c r="F58" s="431"/>
      <c r="G58" s="431" t="s">
        <v>36</v>
      </c>
      <c r="H58" s="431"/>
      <c r="I58" s="431"/>
      <c r="J58" s="431" t="s">
        <v>51</v>
      </c>
      <c r="K58" s="431"/>
      <c r="L58" s="431"/>
      <c r="M58" s="431"/>
      <c r="N58" s="431"/>
      <c r="O58" s="431"/>
      <c r="P58" s="431"/>
      <c r="Q58" s="450"/>
      <c r="S58" t="s">
        <v>91</v>
      </c>
      <c r="U58"/>
      <c r="V58"/>
      <c r="W58"/>
      <c r="X58"/>
      <c r="Y58"/>
    </row>
    <row r="59" spans="1:25" ht="14.25">
      <c r="B59" s="389"/>
      <c r="C59" s="390"/>
      <c r="D59" s="432"/>
      <c r="E59" s="433"/>
      <c r="F59" s="5" t="s">
        <v>42</v>
      </c>
      <c r="G59" s="432"/>
      <c r="H59" s="433"/>
      <c r="I59" s="5" t="s">
        <v>8</v>
      </c>
      <c r="J59" s="434" t="str">
        <f>IF(D59="","",D59*G59)</f>
        <v/>
      </c>
      <c r="K59" s="435"/>
      <c r="L59" s="435"/>
      <c r="M59" s="5" t="s">
        <v>42</v>
      </c>
      <c r="N59" s="429"/>
      <c r="O59" s="429"/>
      <c r="P59" s="429"/>
      <c r="Q59" s="430"/>
      <c r="S59" s="19" t="str">
        <f>IF(OR(B59="-",B59="－"),1,"")</f>
        <v/>
      </c>
      <c r="T59" s="16" t="str">
        <f t="shared" ref="T59:T63" si="5">IF(B59&lt;&gt;"","["&amp;B59&amp;"]"&amp;D59&amp;F59,"")</f>
        <v/>
      </c>
      <c r="U59"/>
      <c r="V59"/>
      <c r="W59"/>
      <c r="X59"/>
      <c r="Y59"/>
    </row>
    <row r="60" spans="1:25" ht="14.25">
      <c r="B60" s="383"/>
      <c r="C60" s="384"/>
      <c r="D60" s="423"/>
      <c r="E60" s="424"/>
      <c r="F60" s="6" t="s">
        <v>42</v>
      </c>
      <c r="G60" s="423"/>
      <c r="H60" s="424"/>
      <c r="I60" s="6" t="s">
        <v>8</v>
      </c>
      <c r="J60" s="425" t="str">
        <f>IF(D60="","",D60*G60)</f>
        <v/>
      </c>
      <c r="K60" s="426"/>
      <c r="L60" s="426"/>
      <c r="M60" s="6" t="s">
        <v>42</v>
      </c>
      <c r="N60" s="427"/>
      <c r="O60" s="427"/>
      <c r="P60" s="427"/>
      <c r="Q60" s="428"/>
      <c r="S60" s="19" t="str">
        <f>IF(OR(B60="-",B60="－"),1,"")</f>
        <v/>
      </c>
      <c r="T60" s="16" t="str">
        <f t="shared" si="5"/>
        <v/>
      </c>
      <c r="U60"/>
      <c r="V60"/>
      <c r="W60"/>
      <c r="X60"/>
      <c r="Y60"/>
    </row>
    <row r="61" spans="1:25" ht="14.25">
      <c r="B61" s="383"/>
      <c r="C61" s="384"/>
      <c r="D61" s="423"/>
      <c r="E61" s="424"/>
      <c r="F61" s="6" t="s">
        <v>42</v>
      </c>
      <c r="G61" s="423"/>
      <c r="H61" s="424"/>
      <c r="I61" s="6" t="s">
        <v>8</v>
      </c>
      <c r="J61" s="425" t="str">
        <f>IF(D61="","",D61*G61)</f>
        <v/>
      </c>
      <c r="K61" s="426"/>
      <c r="L61" s="426"/>
      <c r="M61" s="6" t="s">
        <v>42</v>
      </c>
      <c r="N61" s="427"/>
      <c r="O61" s="427"/>
      <c r="P61" s="427"/>
      <c r="Q61" s="428"/>
      <c r="S61" s="19" t="str">
        <f>IF(OR(B61="-",B61="－"),1,"")</f>
        <v/>
      </c>
      <c r="T61" s="16" t="str">
        <f t="shared" si="5"/>
        <v/>
      </c>
      <c r="U61"/>
      <c r="V61"/>
      <c r="W61"/>
      <c r="X61"/>
      <c r="Y61"/>
    </row>
    <row r="62" spans="1:25" ht="14.25">
      <c r="B62" s="383"/>
      <c r="C62" s="384"/>
      <c r="D62" s="423"/>
      <c r="E62" s="424"/>
      <c r="F62" s="6" t="s">
        <v>42</v>
      </c>
      <c r="G62" s="423"/>
      <c r="H62" s="424"/>
      <c r="I62" s="6" t="s">
        <v>8</v>
      </c>
      <c r="J62" s="425" t="str">
        <f>IF(D62="","",D62*G62)</f>
        <v/>
      </c>
      <c r="K62" s="426"/>
      <c r="L62" s="426"/>
      <c r="M62" s="6" t="s">
        <v>42</v>
      </c>
      <c r="N62" s="427"/>
      <c r="O62" s="427"/>
      <c r="P62" s="427"/>
      <c r="Q62" s="428"/>
      <c r="S62" s="19" t="str">
        <f>IF(OR(B62="-",B62="－"),1,"")</f>
        <v/>
      </c>
      <c r="T62" s="16" t="str">
        <f t="shared" si="5"/>
        <v/>
      </c>
      <c r="U62"/>
      <c r="V62"/>
      <c r="W62"/>
      <c r="X62"/>
      <c r="Y62"/>
    </row>
    <row r="63" spans="1:25" ht="15" thickBot="1">
      <c r="B63" s="377"/>
      <c r="C63" s="378"/>
      <c r="D63" s="406"/>
      <c r="E63" s="407"/>
      <c r="F63" s="9" t="s">
        <v>42</v>
      </c>
      <c r="G63" s="406"/>
      <c r="H63" s="407"/>
      <c r="I63" s="9" t="s">
        <v>8</v>
      </c>
      <c r="J63" s="408" t="str">
        <f>IF(D63="","",D63*G63)</f>
        <v/>
      </c>
      <c r="K63" s="409"/>
      <c r="L63" s="409"/>
      <c r="M63" s="9" t="s">
        <v>42</v>
      </c>
      <c r="N63" s="410"/>
      <c r="O63" s="410"/>
      <c r="P63" s="410"/>
      <c r="Q63" s="411"/>
      <c r="S63" s="19" t="str">
        <f>IF(OR(B63="-",B63="－"),1,"")</f>
        <v/>
      </c>
      <c r="T63" s="16" t="str">
        <f t="shared" si="5"/>
        <v/>
      </c>
      <c r="U63"/>
      <c r="V63"/>
      <c r="W63"/>
      <c r="X63"/>
      <c r="Y63"/>
    </row>
    <row r="64" spans="1:25" ht="15.75" thickTop="1" thickBot="1">
      <c r="B64" s="412" t="s">
        <v>44</v>
      </c>
      <c r="C64" s="413"/>
      <c r="D64" s="414"/>
      <c r="E64" s="415"/>
      <c r="F64" s="416"/>
      <c r="G64" s="417" t="str">
        <f>IF(COUNT(G59:H63)=0,"",SUM(G59:H63))</f>
        <v/>
      </c>
      <c r="H64" s="418"/>
      <c r="I64" s="10" t="s">
        <v>8</v>
      </c>
      <c r="J64" s="419" t="str">
        <f>IF(COUNT(J59:L63)=0,"",SUM(J59:L63))</f>
        <v/>
      </c>
      <c r="K64" s="420"/>
      <c r="L64" s="420"/>
      <c r="M64" s="10" t="s">
        <v>42</v>
      </c>
      <c r="N64" s="421"/>
      <c r="O64" s="421"/>
      <c r="P64" s="421"/>
      <c r="Q64" s="422"/>
      <c r="U64"/>
      <c r="V64"/>
      <c r="W64"/>
      <c r="X64"/>
      <c r="Y64"/>
    </row>
    <row r="65" spans="1:27" ht="20.100000000000001" customHeight="1" thickTop="1">
      <c r="B65" s="392" t="s">
        <v>53</v>
      </c>
      <c r="C65" s="392"/>
      <c r="D65" s="392"/>
      <c r="E65" s="392"/>
      <c r="F65" s="392"/>
      <c r="G65" s="392"/>
      <c r="H65" s="392"/>
      <c r="I65" s="392"/>
      <c r="J65" s="392"/>
      <c r="K65" s="392"/>
      <c r="L65" s="392"/>
      <c r="M65" s="392"/>
      <c r="N65" s="392"/>
      <c r="O65" s="392"/>
      <c r="P65" s="392"/>
      <c r="Q65" s="392"/>
      <c r="U65"/>
      <c r="V65"/>
      <c r="W65"/>
      <c r="X65"/>
      <c r="Y65"/>
    </row>
    <row r="66" spans="1:27" ht="20.100000000000001" customHeight="1">
      <c r="C66" s="102"/>
      <c r="D66" s="102"/>
      <c r="E66" s="102"/>
      <c r="U66"/>
      <c r="V66"/>
      <c r="W66"/>
      <c r="X66"/>
      <c r="Y66"/>
    </row>
    <row r="67" spans="1:27" ht="20.100000000000001" customHeight="1" thickBot="1">
      <c r="A67" s="393" t="s">
        <v>101</v>
      </c>
      <c r="B67" s="393"/>
      <c r="C67" s="393"/>
      <c r="D67" s="393"/>
      <c r="E67" s="393"/>
      <c r="F67" s="393"/>
      <c r="G67" s="393"/>
      <c r="H67" s="393"/>
      <c r="I67" s="393"/>
      <c r="J67" s="393"/>
      <c r="K67" s="393"/>
      <c r="L67" s="393"/>
      <c r="M67" s="393"/>
      <c r="N67" s="393"/>
      <c r="O67" s="393"/>
      <c r="P67" s="393"/>
      <c r="Q67" s="393"/>
      <c r="U67"/>
      <c r="V67"/>
      <c r="W67"/>
      <c r="X67"/>
      <c r="Y67"/>
    </row>
    <row r="68" spans="1:27" ht="20.100000000000001" customHeight="1" thickBot="1">
      <c r="A68" s="104"/>
      <c r="B68" s="394" t="s">
        <v>100</v>
      </c>
      <c r="C68" s="395"/>
      <c r="D68" s="396"/>
      <c r="E68" s="397"/>
      <c r="F68" s="141" t="s">
        <v>63</v>
      </c>
      <c r="G68" s="104"/>
      <c r="H68" s="104"/>
      <c r="I68" s="104"/>
      <c r="J68" s="104"/>
      <c r="K68" s="104"/>
      <c r="L68" s="104"/>
      <c r="M68" s="104"/>
      <c r="N68" s="104"/>
      <c r="O68" s="104"/>
      <c r="P68" s="104"/>
      <c r="Q68" s="104"/>
      <c r="U68"/>
      <c r="V68"/>
      <c r="W68"/>
      <c r="X68"/>
      <c r="Y68"/>
    </row>
    <row r="69" spans="1:27" ht="58.5" customHeight="1" thickBot="1">
      <c r="A69" s="104"/>
      <c r="B69" s="398" t="s">
        <v>93</v>
      </c>
      <c r="C69" s="399"/>
      <c r="D69" s="400"/>
      <c r="E69" s="401"/>
      <c r="F69" s="401"/>
      <c r="G69" s="401"/>
      <c r="H69" s="401"/>
      <c r="I69" s="401"/>
      <c r="J69" s="401"/>
      <c r="K69" s="401"/>
      <c r="L69" s="401"/>
      <c r="M69" s="401"/>
      <c r="N69" s="401"/>
      <c r="O69" s="401"/>
      <c r="P69" s="401"/>
      <c r="Q69" s="402"/>
      <c r="U69"/>
      <c r="V69"/>
      <c r="W69"/>
      <c r="X69"/>
      <c r="Y69"/>
    </row>
    <row r="70" spans="1:27" ht="20.100000000000001" customHeight="1">
      <c r="C70" s="102"/>
      <c r="D70" s="102"/>
      <c r="E70" s="102"/>
      <c r="U70"/>
      <c r="V70"/>
      <c r="W70"/>
      <c r="X70"/>
      <c r="Y70"/>
    </row>
    <row r="71" spans="1:27" ht="20.100000000000001" customHeight="1" thickBot="1">
      <c r="A71" s="155" t="s">
        <v>5655</v>
      </c>
      <c r="B71" s="155"/>
      <c r="C71" s="155"/>
      <c r="D71" s="155"/>
      <c r="E71" s="155"/>
      <c r="F71" s="155"/>
      <c r="G71" s="155"/>
      <c r="H71" s="155"/>
      <c r="I71" s="155"/>
      <c r="J71" s="155"/>
      <c r="K71" s="155"/>
      <c r="L71" s="155"/>
      <c r="M71" s="155"/>
      <c r="N71" s="155"/>
      <c r="O71" s="155"/>
      <c r="P71" s="155"/>
      <c r="Q71" s="155"/>
      <c r="R71"/>
      <c r="T71"/>
      <c r="Y71" s="16"/>
      <c r="Z71" s="16"/>
      <c r="AA71" s="156"/>
    </row>
    <row r="72" spans="1:27" ht="20.100000000000001" customHeight="1" thickBot="1">
      <c r="A72" s="104"/>
      <c r="B72" s="398" t="s">
        <v>65</v>
      </c>
      <c r="C72" s="403"/>
      <c r="D72" s="404" t="str">
        <f>IF(COUNT(P51,J64,D68)=0,"",SUM(P51,J64,D68))</f>
        <v/>
      </c>
      <c r="E72" s="405"/>
      <c r="F72" s="405"/>
      <c r="G72" s="157" t="s">
        <v>63</v>
      </c>
      <c r="H72" s="104"/>
      <c r="I72" s="104"/>
      <c r="J72" s="104"/>
      <c r="K72" s="104"/>
      <c r="L72" s="104"/>
      <c r="M72" s="104"/>
      <c r="N72" s="104"/>
      <c r="O72" s="104"/>
      <c r="P72" s="104"/>
      <c r="Q72" s="104"/>
      <c r="R72"/>
      <c r="T72"/>
      <c r="Y72" s="16"/>
      <c r="Z72" s="16"/>
      <c r="AA72" s="156"/>
    </row>
    <row r="73" spans="1:27" ht="20.100000000000001" customHeight="1">
      <c r="A73" s="104"/>
      <c r="B73" s="158"/>
      <c r="C73" s="158"/>
      <c r="D73" s="159"/>
      <c r="E73" s="160"/>
      <c r="F73" s="160"/>
      <c r="G73" s="139"/>
      <c r="H73" s="104"/>
      <c r="I73" s="104"/>
      <c r="J73" s="104"/>
      <c r="K73" s="104"/>
      <c r="L73" s="104"/>
      <c r="M73" s="104"/>
      <c r="N73" s="104"/>
      <c r="O73" s="104"/>
      <c r="P73" s="104"/>
      <c r="Q73" s="104"/>
      <c r="R73"/>
      <c r="T73"/>
      <c r="Y73" s="16"/>
      <c r="Z73" s="16"/>
      <c r="AA73" s="156"/>
    </row>
    <row r="74" spans="1:27" ht="20.100000000000001" customHeight="1" thickBot="1">
      <c r="A74" s="385" t="s">
        <v>78</v>
      </c>
      <c r="B74" s="385"/>
      <c r="C74" s="385"/>
      <c r="D74" s="385"/>
      <c r="E74" s="385"/>
      <c r="F74" s="385"/>
      <c r="G74" s="385"/>
      <c r="H74" s="385"/>
      <c r="I74" s="385"/>
      <c r="J74" s="385"/>
      <c r="K74" s="385"/>
      <c r="L74" s="385"/>
      <c r="M74" s="385"/>
      <c r="N74" s="385"/>
      <c r="O74" s="385"/>
      <c r="P74" s="385"/>
      <c r="Q74" s="385"/>
      <c r="U74"/>
      <c r="V74"/>
      <c r="W74"/>
      <c r="X74"/>
      <c r="Y74"/>
    </row>
    <row r="75" spans="1:27" ht="20.100000000000001" customHeight="1" thickTop="1" thickBot="1">
      <c r="B75" s="386" t="s">
        <v>54</v>
      </c>
      <c r="C75" s="387"/>
      <c r="D75" s="387"/>
      <c r="E75" s="387"/>
      <c r="F75" s="387"/>
      <c r="G75" s="387" t="s">
        <v>55</v>
      </c>
      <c r="H75" s="387"/>
      <c r="I75" s="387"/>
      <c r="J75" s="387"/>
      <c r="K75" s="387"/>
      <c r="L75" s="387"/>
      <c r="M75" s="387"/>
      <c r="N75" s="387"/>
      <c r="O75" s="387"/>
      <c r="P75" s="387" t="s">
        <v>56</v>
      </c>
      <c r="Q75" s="388"/>
      <c r="S75" t="s">
        <v>91</v>
      </c>
      <c r="U75"/>
      <c r="V75"/>
      <c r="W75"/>
      <c r="X75"/>
      <c r="Y75"/>
    </row>
    <row r="76" spans="1:27" ht="14.25">
      <c r="B76" s="389"/>
      <c r="C76" s="390"/>
      <c r="D76" s="390"/>
      <c r="E76" s="390"/>
      <c r="F76" s="390"/>
      <c r="G76" s="202"/>
      <c r="H76" s="203"/>
      <c r="I76" s="203"/>
      <c r="J76" s="203"/>
      <c r="K76" s="203"/>
      <c r="L76" s="203"/>
      <c r="M76" s="203"/>
      <c r="N76" s="203"/>
      <c r="O76" s="391"/>
      <c r="P76" s="100"/>
      <c r="Q76" s="7" t="s">
        <v>42</v>
      </c>
      <c r="S76" s="19" t="str">
        <f>IF(OR(B76="-",B76="－",B76="なし"),1,"")</f>
        <v/>
      </c>
      <c r="T76" s="18" t="str">
        <f>IF(B76&lt;&gt;"",IF(OR(B76="-",B76="－",B76="なし"),"",1),"")</f>
        <v/>
      </c>
      <c r="U76"/>
      <c r="V76"/>
      <c r="W76"/>
      <c r="X76"/>
      <c r="Y76"/>
    </row>
    <row r="77" spans="1:27" ht="14.25">
      <c r="B77" s="383"/>
      <c r="C77" s="384"/>
      <c r="D77" s="384"/>
      <c r="E77" s="384"/>
      <c r="F77" s="384"/>
      <c r="G77" s="384"/>
      <c r="H77" s="384"/>
      <c r="I77" s="384"/>
      <c r="J77" s="384"/>
      <c r="K77" s="384"/>
      <c r="L77" s="384"/>
      <c r="M77" s="384"/>
      <c r="N77" s="384"/>
      <c r="O77" s="384"/>
      <c r="P77" s="101"/>
      <c r="Q77" s="8" t="s">
        <v>42</v>
      </c>
      <c r="S77" s="19" t="str">
        <f>IF(OR(B77="-",B77="－",B77="なし"),1,"")</f>
        <v/>
      </c>
      <c r="T77" s="18" t="str">
        <f>IF(B77&lt;&gt;"",IF(OR(B77="-",B77="－",B77="なし"),"",1),"")</f>
        <v/>
      </c>
      <c r="U77"/>
      <c r="V77"/>
      <c r="W77"/>
      <c r="X77"/>
      <c r="Y77"/>
    </row>
    <row r="78" spans="1:27" ht="14.25">
      <c r="B78" s="383"/>
      <c r="C78" s="384"/>
      <c r="D78" s="384"/>
      <c r="E78" s="384"/>
      <c r="F78" s="384"/>
      <c r="G78" s="384"/>
      <c r="H78" s="384"/>
      <c r="I78" s="384"/>
      <c r="J78" s="384"/>
      <c r="K78" s="384"/>
      <c r="L78" s="384"/>
      <c r="M78" s="384"/>
      <c r="N78" s="384"/>
      <c r="O78" s="384"/>
      <c r="P78" s="101"/>
      <c r="Q78" s="8" t="s">
        <v>42</v>
      </c>
      <c r="S78" s="19" t="str">
        <f>IF(OR(B78="-",B78="－",B78="なし"),1,"")</f>
        <v/>
      </c>
      <c r="T78" s="18" t="str">
        <f>IF(B78&lt;&gt;"",IF(OR(B78="-",B78="－",B78="なし"),"",1),"")</f>
        <v/>
      </c>
      <c r="U78"/>
      <c r="V78"/>
      <c r="W78"/>
      <c r="X78"/>
      <c r="Y78"/>
    </row>
    <row r="79" spans="1:27" ht="14.25">
      <c r="B79" s="383"/>
      <c r="C79" s="384"/>
      <c r="D79" s="384"/>
      <c r="E79" s="384"/>
      <c r="F79" s="384"/>
      <c r="G79" s="384"/>
      <c r="H79" s="384"/>
      <c r="I79" s="384"/>
      <c r="J79" s="384"/>
      <c r="K79" s="384"/>
      <c r="L79" s="384"/>
      <c r="M79" s="384"/>
      <c r="N79" s="384"/>
      <c r="O79" s="384"/>
      <c r="P79" s="101"/>
      <c r="Q79" s="8" t="s">
        <v>42</v>
      </c>
      <c r="S79" s="19" t="str">
        <f>IF(OR(B79="-",B79="－",B79="なし"),1,"")</f>
        <v/>
      </c>
      <c r="T79" s="18" t="str">
        <f>IF(B79&lt;&gt;"",IF(OR(B79="-",B79="－",B79="なし"),"",1),"")</f>
        <v/>
      </c>
      <c r="U79"/>
      <c r="V79"/>
      <c r="W79"/>
      <c r="X79"/>
      <c r="Y79"/>
    </row>
    <row r="80" spans="1:27" ht="15" thickBot="1">
      <c r="B80" s="377"/>
      <c r="C80" s="378"/>
      <c r="D80" s="378"/>
      <c r="E80" s="378"/>
      <c r="F80" s="378"/>
      <c r="G80" s="378"/>
      <c r="H80" s="378"/>
      <c r="I80" s="378"/>
      <c r="J80" s="378"/>
      <c r="K80" s="378"/>
      <c r="L80" s="378"/>
      <c r="M80" s="378"/>
      <c r="N80" s="378"/>
      <c r="O80" s="378"/>
      <c r="P80" s="103"/>
      <c r="Q80" s="12" t="s">
        <v>42</v>
      </c>
      <c r="S80" s="19" t="str">
        <f>IF(OR(B80="-",B80="－",B80="なし"),1,"")</f>
        <v/>
      </c>
      <c r="T80" s="18" t="str">
        <f>IF(B80&lt;&gt;"",IF(OR(B80="-",B80="－",B80="なし"),"",1),"")</f>
        <v/>
      </c>
      <c r="U80"/>
      <c r="V80"/>
      <c r="W80"/>
      <c r="X80"/>
      <c r="Y80"/>
    </row>
    <row r="81" spans="2:25" ht="15.75" thickTop="1" thickBot="1">
      <c r="B81" s="379" t="s">
        <v>65</v>
      </c>
      <c r="C81" s="380" t="s">
        <v>44</v>
      </c>
      <c r="D81" s="380"/>
      <c r="E81" s="380"/>
      <c r="F81" s="381"/>
      <c r="G81" s="382"/>
      <c r="H81" s="382"/>
      <c r="I81" s="382"/>
      <c r="J81" s="382"/>
      <c r="K81" s="382"/>
      <c r="L81" s="382"/>
      <c r="M81" s="382"/>
      <c r="N81" s="382"/>
      <c r="O81" s="382"/>
      <c r="P81" s="105" t="str">
        <f>IF(COUNT(P76:P80)=0,"",SUM(P76:P80))</f>
        <v/>
      </c>
      <c r="Q81" s="11" t="s">
        <v>42</v>
      </c>
      <c r="U81"/>
      <c r="V81"/>
      <c r="W81"/>
      <c r="X81"/>
      <c r="Y81"/>
    </row>
    <row r="82" spans="2:25" ht="20.100000000000001" customHeight="1" thickTop="1">
      <c r="C82" s="102"/>
      <c r="D82" s="102"/>
      <c r="E82" s="102"/>
      <c r="U82"/>
      <c r="V82"/>
      <c r="W82"/>
      <c r="X82"/>
      <c r="Y82"/>
    </row>
  </sheetData>
  <sheetProtection algorithmName="SHA-512" hashValue="dW9csHzvLo4qV7RmDWgXgTbEstyvu9o8N4UQ0S0odmwNKAOPHklu9X4+nsDtb8MbVeS1LVyF2cJJ0MLBdeLqyA==" saltValue="mlikK53coAF1FB+OTTzn7Q==" spinCount="100000" sheet="1" formatCells="0" formatColumns="0" formatRows="0" selectLockedCells="1"/>
  <dataConsolidate/>
  <mergeCells count="215">
    <mergeCell ref="S2:S3"/>
    <mergeCell ref="A4:Q4"/>
    <mergeCell ref="B5:Q5"/>
    <mergeCell ref="B6:D7"/>
    <mergeCell ref="E6:J6"/>
    <mergeCell ref="K6:Q7"/>
    <mergeCell ref="E7:G7"/>
    <mergeCell ref="H7:J7"/>
    <mergeCell ref="B8:D8"/>
    <mergeCell ref="E8:G8"/>
    <mergeCell ref="H8:J8"/>
    <mergeCell ref="K8:Q8"/>
    <mergeCell ref="B9:D9"/>
    <mergeCell ref="E9:G9"/>
    <mergeCell ref="H9:J9"/>
    <mergeCell ref="K9:Q9"/>
    <mergeCell ref="A2:Q2"/>
    <mergeCell ref="B12:D12"/>
    <mergeCell ref="E12:G12"/>
    <mergeCell ref="H12:J12"/>
    <mergeCell ref="K12:Q12"/>
    <mergeCell ref="B13:D13"/>
    <mergeCell ref="E13:G13"/>
    <mergeCell ref="H13:J13"/>
    <mergeCell ref="K13:Q13"/>
    <mergeCell ref="B10:D10"/>
    <mergeCell ref="E10:G10"/>
    <mergeCell ref="H10:J10"/>
    <mergeCell ref="K10:Q10"/>
    <mergeCell ref="B11:D11"/>
    <mergeCell ref="E11:G11"/>
    <mergeCell ref="H11:J11"/>
    <mergeCell ref="K11:Q11"/>
    <mergeCell ref="B20:C20"/>
    <mergeCell ref="D20:G20"/>
    <mergeCell ref="H20:Q20"/>
    <mergeCell ref="B21:C21"/>
    <mergeCell ref="D21:G21"/>
    <mergeCell ref="H21:Q21"/>
    <mergeCell ref="B14:Q14"/>
    <mergeCell ref="B15:Q15"/>
    <mergeCell ref="A17:Q17"/>
    <mergeCell ref="B18:Q18"/>
    <mergeCell ref="B19:C19"/>
    <mergeCell ref="D19:G19"/>
    <mergeCell ref="H19:Q19"/>
    <mergeCell ref="B24:C24"/>
    <mergeCell ref="D24:G24"/>
    <mergeCell ref="H24:Q24"/>
    <mergeCell ref="B25:C25"/>
    <mergeCell ref="D25:G25"/>
    <mergeCell ref="H25:Q25"/>
    <mergeCell ref="B22:C22"/>
    <mergeCell ref="D22:G22"/>
    <mergeCell ref="H22:Q22"/>
    <mergeCell ref="B23:C23"/>
    <mergeCell ref="D23:G23"/>
    <mergeCell ref="H23:Q23"/>
    <mergeCell ref="B29:C29"/>
    <mergeCell ref="D29:G29"/>
    <mergeCell ref="H29:Q29"/>
    <mergeCell ref="B31:Q31"/>
    <mergeCell ref="B32:C32"/>
    <mergeCell ref="D32:G32"/>
    <mergeCell ref="H32:Q32"/>
    <mergeCell ref="B26:C26"/>
    <mergeCell ref="D26:G26"/>
    <mergeCell ref="H26:Q26"/>
    <mergeCell ref="B27:B28"/>
    <mergeCell ref="D27:G27"/>
    <mergeCell ref="H27:Q27"/>
    <mergeCell ref="D28:G28"/>
    <mergeCell ref="H28:Q28"/>
    <mergeCell ref="B33:Q33"/>
    <mergeCell ref="A35:Q35"/>
    <mergeCell ref="B36:Q36"/>
    <mergeCell ref="A37:Q37"/>
    <mergeCell ref="B38:C39"/>
    <mergeCell ref="D38:F38"/>
    <mergeCell ref="G38:I38"/>
    <mergeCell ref="J38:L38"/>
    <mergeCell ref="M38:O38"/>
    <mergeCell ref="P38:Q38"/>
    <mergeCell ref="D39:F39"/>
    <mergeCell ref="G39:I39"/>
    <mergeCell ref="J39:L39"/>
    <mergeCell ref="M39:O39"/>
    <mergeCell ref="P39:Q39"/>
    <mergeCell ref="B40:C40"/>
    <mergeCell ref="D40:E40"/>
    <mergeCell ref="G40:H40"/>
    <mergeCell ref="J40:K40"/>
    <mergeCell ref="M40:N40"/>
    <mergeCell ref="B41:C41"/>
    <mergeCell ref="D41:E41"/>
    <mergeCell ref="G41:H41"/>
    <mergeCell ref="J41:K41"/>
    <mergeCell ref="M41:N41"/>
    <mergeCell ref="B42:C42"/>
    <mergeCell ref="D42:E42"/>
    <mergeCell ref="G42:H42"/>
    <mergeCell ref="J42:K42"/>
    <mergeCell ref="M42:N42"/>
    <mergeCell ref="B43:C43"/>
    <mergeCell ref="D43:E43"/>
    <mergeCell ref="G43:H43"/>
    <mergeCell ref="J43:K43"/>
    <mergeCell ref="M43:N43"/>
    <mergeCell ref="B44:C44"/>
    <mergeCell ref="D44:E44"/>
    <mergeCell ref="G44:H44"/>
    <mergeCell ref="J44:K44"/>
    <mergeCell ref="M44:N44"/>
    <mergeCell ref="B45:C45"/>
    <mergeCell ref="D45:E45"/>
    <mergeCell ref="G45:H45"/>
    <mergeCell ref="J45:K45"/>
    <mergeCell ref="M45:N45"/>
    <mergeCell ref="B46:C46"/>
    <mergeCell ref="D46:E46"/>
    <mergeCell ref="G46:H46"/>
    <mergeCell ref="J46:K46"/>
    <mergeCell ref="M46:N46"/>
    <mergeCell ref="B47:C47"/>
    <mergeCell ref="D47:E47"/>
    <mergeCell ref="G47:H47"/>
    <mergeCell ref="J47:K47"/>
    <mergeCell ref="M47:N47"/>
    <mergeCell ref="B48:C48"/>
    <mergeCell ref="D48:E48"/>
    <mergeCell ref="G48:H48"/>
    <mergeCell ref="J48:K48"/>
    <mergeCell ref="M48:N48"/>
    <mergeCell ref="P50:Q50"/>
    <mergeCell ref="B51:C51"/>
    <mergeCell ref="D51:F51"/>
    <mergeCell ref="G51:H51"/>
    <mergeCell ref="J51:K51"/>
    <mergeCell ref="M51:N51"/>
    <mergeCell ref="B49:C49"/>
    <mergeCell ref="D49:E49"/>
    <mergeCell ref="G49:H49"/>
    <mergeCell ref="J49:K49"/>
    <mergeCell ref="M49:N49"/>
    <mergeCell ref="B50:C50"/>
    <mergeCell ref="D50:F50"/>
    <mergeCell ref="G50:H50"/>
    <mergeCell ref="J50:K50"/>
    <mergeCell ref="M50:N50"/>
    <mergeCell ref="B52:Q52"/>
    <mergeCell ref="B53:Q53"/>
    <mergeCell ref="B54:Q54"/>
    <mergeCell ref="A56:Q56"/>
    <mergeCell ref="B57:C58"/>
    <mergeCell ref="D57:F57"/>
    <mergeCell ref="G57:I57"/>
    <mergeCell ref="J57:M57"/>
    <mergeCell ref="N57:Q58"/>
    <mergeCell ref="D58:F58"/>
    <mergeCell ref="N59:Q59"/>
    <mergeCell ref="B60:C60"/>
    <mergeCell ref="D60:E60"/>
    <mergeCell ref="G60:H60"/>
    <mergeCell ref="J60:L60"/>
    <mergeCell ref="N60:Q60"/>
    <mergeCell ref="G58:I58"/>
    <mergeCell ref="J58:M58"/>
    <mergeCell ref="B59:C59"/>
    <mergeCell ref="D59:E59"/>
    <mergeCell ref="G59:H59"/>
    <mergeCell ref="J59:L59"/>
    <mergeCell ref="B61:C61"/>
    <mergeCell ref="D61:E61"/>
    <mergeCell ref="G61:H61"/>
    <mergeCell ref="J61:L61"/>
    <mergeCell ref="N61:Q61"/>
    <mergeCell ref="B62:C62"/>
    <mergeCell ref="D62:E62"/>
    <mergeCell ref="G62:H62"/>
    <mergeCell ref="J62:L62"/>
    <mergeCell ref="N62:Q62"/>
    <mergeCell ref="B63:C63"/>
    <mergeCell ref="D63:E63"/>
    <mergeCell ref="G63:H63"/>
    <mergeCell ref="J63:L63"/>
    <mergeCell ref="N63:Q63"/>
    <mergeCell ref="B64:C64"/>
    <mergeCell ref="D64:F64"/>
    <mergeCell ref="G64:H64"/>
    <mergeCell ref="J64:L64"/>
    <mergeCell ref="N64:Q64"/>
    <mergeCell ref="A74:Q74"/>
    <mergeCell ref="B75:F75"/>
    <mergeCell ref="G75:O75"/>
    <mergeCell ref="P75:Q75"/>
    <mergeCell ref="B76:F76"/>
    <mergeCell ref="G76:O76"/>
    <mergeCell ref="B65:Q65"/>
    <mergeCell ref="A67:Q67"/>
    <mergeCell ref="B68:C68"/>
    <mergeCell ref="D68:E68"/>
    <mergeCell ref="B69:C69"/>
    <mergeCell ref="D69:Q69"/>
    <mergeCell ref="B72:C72"/>
    <mergeCell ref="D72:F72"/>
    <mergeCell ref="B80:F80"/>
    <mergeCell ref="G80:O80"/>
    <mergeCell ref="B81:F81"/>
    <mergeCell ref="G81:O81"/>
    <mergeCell ref="B77:F77"/>
    <mergeCell ref="G77:O77"/>
    <mergeCell ref="B78:F78"/>
    <mergeCell ref="G78:O78"/>
    <mergeCell ref="B79:F79"/>
    <mergeCell ref="G79:O79"/>
  </mergeCells>
  <phoneticPr fontId="4"/>
  <conditionalFormatting sqref="B40:C49">
    <cfRule type="expression" dxfId="52" priority="26" stopIfTrue="1">
      <formula>IF(SUM($S$40:$S$50)&gt;=1,SUM($S$40:$S$50)&lt;1,B40="")</formula>
    </cfRule>
  </conditionalFormatting>
  <conditionalFormatting sqref="B59:C63">
    <cfRule type="expression" dxfId="51" priority="23" stopIfTrue="1">
      <formula>IF(SUM($S$59:$S$63)&gt;=1,SUM($S$59:$S$63)&lt;1,B59="")</formula>
    </cfRule>
  </conditionalFormatting>
  <conditionalFormatting sqref="B76:F80">
    <cfRule type="expression" dxfId="50" priority="20" stopIfTrue="1">
      <formula>IF(SUM($S$76:$S$80)&gt;=1,SUM($S$76:$S$80)&lt;1,B76="")</formula>
    </cfRule>
  </conditionalFormatting>
  <conditionalFormatting sqref="B54:Q54">
    <cfRule type="expression" dxfId="49" priority="12" stopIfTrue="1">
      <formula>AND(($G$51-$J$51)&lt;&gt;0,$B$54="",OR(J40&lt;&gt;"",J41&lt;&gt;"",J42&lt;&gt;"",J43&lt;&gt;"",J44&lt;&gt;"",J45&lt;&gt;"",J46&lt;&gt;"",J47&lt;&gt;"",J48&lt;&gt;"",J49&lt;&gt;"",J50&lt;&gt;""))</formula>
    </cfRule>
  </conditionalFormatting>
  <conditionalFormatting sqref="D68">
    <cfRule type="expression" dxfId="48" priority="22" stopIfTrue="1">
      <formula>$D$68=""</formula>
    </cfRule>
  </conditionalFormatting>
  <conditionalFormatting sqref="D40:E49 G40:H49 J40:K49 D59:E63 G59:H63 G76:P80">
    <cfRule type="expression" dxfId="47" priority="28" stopIfTrue="1">
      <formula>AND($B40&lt;&gt;"",$S40&lt;&gt;1,D40="")</formula>
    </cfRule>
  </conditionalFormatting>
  <conditionalFormatting sqref="D20:Q28">
    <cfRule type="expression" dxfId="46" priority="9" stopIfTrue="1">
      <formula>D20=""</formula>
    </cfRule>
  </conditionalFormatting>
  <conditionalFormatting sqref="D69:Q69">
    <cfRule type="expression" dxfId="45" priority="21" stopIfTrue="1">
      <formula>AND($D$68&gt;0,$D$69="")</formula>
    </cfRule>
  </conditionalFormatting>
  <conditionalFormatting sqref="E8:G9">
    <cfRule type="expression" dxfId="44" priority="11" stopIfTrue="1">
      <formula>E8=""</formula>
    </cfRule>
  </conditionalFormatting>
  <conditionalFormatting sqref="E10:G10 H11:J11">
    <cfRule type="cellIs" dxfId="43" priority="27" stopIfTrue="1" operator="greaterThan">
      <formula>0</formula>
    </cfRule>
  </conditionalFormatting>
  <conditionalFormatting sqref="E11:G12">
    <cfRule type="expression" dxfId="42" priority="8" stopIfTrue="1">
      <formula>E11=""</formula>
    </cfRule>
  </conditionalFormatting>
  <conditionalFormatting sqref="G50:H50">
    <cfRule type="expression" dxfId="41" priority="24" stopIfTrue="1">
      <formula>AND(SUM($T$40:$T$50)&gt;0,G50="")</formula>
    </cfRule>
  </conditionalFormatting>
  <conditionalFormatting sqref="H8:J10 H12:J12 D32:G32">
    <cfRule type="expression" dxfId="40" priority="13" stopIfTrue="1">
      <formula>AND(OR($V$3=1,$X$3=1),D8="")</formula>
    </cfRule>
    <cfRule type="expression" dxfId="39" priority="14" stopIfTrue="1">
      <formula>AND(OR($T$3=1,$U$3=1,$W$3=1),D8&lt;&gt;"-",D8&lt;&gt;"－",D8&lt;&gt;"",D8&lt;&gt;0)</formula>
    </cfRule>
  </conditionalFormatting>
  <conditionalFormatting sqref="J50:K50">
    <cfRule type="expression" dxfId="38" priority="25" stopIfTrue="1">
      <formula>AND(SUM($T$40:$T$50)&gt;0,J50="")</formula>
    </cfRule>
  </conditionalFormatting>
  <conditionalFormatting sqref="R8">
    <cfRule type="expression" dxfId="36" priority="1">
      <formula>$D$68=""</formula>
    </cfRule>
    <cfRule type="expression" dxfId="35" priority="5" stopIfTrue="1">
      <formula>$E$8+$H$8=$P$51+$J$64+$D$68</formula>
    </cfRule>
  </conditionalFormatting>
  <conditionalFormatting sqref="R9">
    <cfRule type="expression" dxfId="34" priority="6" stopIfTrue="1">
      <formula>$E$9+$H$9=$P$81</formula>
    </cfRule>
  </conditionalFormatting>
  <conditionalFormatting sqref="R10">
    <cfRule type="expression" dxfId="33" priority="4" stopIfTrue="1">
      <formula>IF(OR($V$3=1,$X$3=1),AND($H$10=$E$13,$H$10=$D$32,$E$13=$D$32,$H$10&gt;=$E$11),OR($H$10=0,$H$10="",$H$10="-",$H$10="－"))</formula>
    </cfRule>
  </conditionalFormatting>
  <conditionalFormatting sqref="R11">
    <cfRule type="expression" dxfId="32" priority="3" stopIfTrue="1">
      <formula>$E$11-ROUNDDOWN($E$11,-5)=0</formula>
    </cfRule>
  </conditionalFormatting>
  <conditionalFormatting sqref="R13">
    <cfRule type="expression" dxfId="31" priority="2" stopIfTrue="1">
      <formula>IF(OR($V$3=1,$X$3=1),AND($E$13=$D$32,$H$13=$D$29),IF(OR($T$3=1,$U$3=1,$W$3=1),$E$13=$D$29,$T$3&lt;&gt;1))</formula>
    </cfRule>
  </conditionalFormatting>
  <dataValidations count="1">
    <dataValidation imeMode="off" allowBlank="1" showInputMessage="1" showErrorMessage="1" sqref="P76:P80 Q1:R1 I11:J12 I8:J8 E8:H12 F68 G59:H63 D59:E63 J40:K50 G40:H50 D40:E49 D32:G32 D68 D20:G28" xr:uid="{EA21D588-D682-4A17-B815-035F85B4E09B}"/>
  </dataValidations>
  <printOptions horizontalCentered="1"/>
  <pageMargins left="0.39370078740157483" right="0.39370078740157483" top="0.78740157480314965" bottom="0.59055118110236227" header="0.39370078740157483" footer="0.51181102362204722"/>
  <pageSetup paperSize="9" scale="95" orientation="portrait" r:id="rId1"/>
  <headerFooter alignWithMargins="0">
    <oddHeader>&amp;L&amp;"+,標準"&amp;9　
&amp;11別記様式１－２&amp;R&amp;"ＭＳ Ｐ明朝,標準"&amp;9&amp;K01+000令和8年度 地域の文化・芸術活動助成事業 連携プログラム 事業申請書</oddHeader>
  </headerFooter>
  <rowBreaks count="2" manualBreakCount="2">
    <brk id="16" max="16383" man="1"/>
    <brk id="34"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53A139A7-BC33-494B-99A2-8EF2903CDBE6}">
            <xm:f>COUNTA('別記様式１－２'!$E$13:$E$17)&lt;&gt;0</xm:f>
            <x14:dxf>
              <font>
                <color theme="0"/>
              </font>
              <fill>
                <patternFill patternType="none">
                  <bgColor auto="1"/>
                </patternFill>
              </fill>
            </x14:dxf>
          </x14:cfRule>
          <xm:sqref>R7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C05C-B521-4C8C-8A9D-C7CCF5C7A4C3}">
  <dimension ref="A1:K43"/>
  <sheetViews>
    <sheetView view="pageBreakPreview" zoomScaleNormal="100" zoomScaleSheetLayoutView="100" workbookViewId="0">
      <selection activeCell="B14" sqref="B14:C14"/>
    </sheetView>
  </sheetViews>
  <sheetFormatPr defaultColWidth="9" defaultRowHeight="14.25"/>
  <cols>
    <col min="1" max="1" width="11.375" style="76" customWidth="1"/>
    <col min="2" max="2" width="5.5" style="70" bestFit="1" customWidth="1"/>
    <col min="3" max="3" width="5" style="70" customWidth="1"/>
    <col min="4" max="4" width="3.875" style="70" customWidth="1"/>
    <col min="5" max="5" width="11.875" style="72" customWidth="1"/>
    <col min="6" max="6" width="12.25" style="72" customWidth="1"/>
    <col min="7" max="7" width="10.125" style="72" customWidth="1"/>
    <col min="8" max="8" width="9.125" style="72" customWidth="1"/>
    <col min="9" max="9" width="20" style="72" customWidth="1"/>
    <col min="10" max="10" width="9" style="72"/>
    <col min="11" max="11" width="9" style="72" hidden="1" customWidth="1"/>
    <col min="12" max="12" width="9" style="72" customWidth="1"/>
    <col min="13" max="16384" width="9" style="72"/>
  </cols>
  <sheetData>
    <row r="1" spans="1:11" s="68" customFormat="1" ht="30" customHeight="1" thickBot="1">
      <c r="A1" s="558" t="s">
        <v>5597</v>
      </c>
      <c r="B1" s="558"/>
      <c r="C1" s="558"/>
      <c r="D1" s="558"/>
      <c r="E1" s="558"/>
      <c r="F1" s="558"/>
      <c r="G1" s="558"/>
      <c r="H1" s="558"/>
      <c r="I1" s="558"/>
    </row>
    <row r="2" spans="1:11" s="70" customFormat="1" ht="43.5" customHeight="1" thickBot="1">
      <c r="A2" s="69" t="s">
        <v>5598</v>
      </c>
      <c r="B2" s="559" t="s">
        <v>5631</v>
      </c>
      <c r="C2" s="560"/>
      <c r="D2" s="560"/>
      <c r="E2" s="561"/>
      <c r="F2" s="562" t="s">
        <v>5599</v>
      </c>
      <c r="G2" s="562"/>
      <c r="H2" s="562"/>
      <c r="I2" s="563"/>
    </row>
    <row r="3" spans="1:11" s="70" customFormat="1" ht="18.75" customHeight="1">
      <c r="A3" s="564" t="s">
        <v>5600</v>
      </c>
      <c r="B3" s="568" t="s">
        <v>5601</v>
      </c>
      <c r="C3" s="570" t="s">
        <v>5602</v>
      </c>
      <c r="D3" s="571"/>
      <c r="E3" s="572"/>
      <c r="F3" s="575" t="s">
        <v>5603</v>
      </c>
      <c r="G3" s="575"/>
      <c r="H3" s="575"/>
      <c r="I3" s="576"/>
    </row>
    <row r="4" spans="1:11" s="70" customFormat="1" ht="18.75" customHeight="1">
      <c r="A4" s="565"/>
      <c r="B4" s="569"/>
      <c r="C4" s="573"/>
      <c r="D4" s="574"/>
      <c r="E4" s="569"/>
      <c r="F4" s="577" t="s">
        <v>5604</v>
      </c>
      <c r="G4" s="578"/>
      <c r="H4" s="66" t="s">
        <v>3</v>
      </c>
      <c r="I4" s="71" t="s">
        <v>4</v>
      </c>
    </row>
    <row r="5" spans="1:11" s="70" customFormat="1" ht="29.25" customHeight="1">
      <c r="A5" s="565"/>
      <c r="B5" s="63"/>
      <c r="C5" s="579"/>
      <c r="D5" s="580"/>
      <c r="E5" s="581"/>
      <c r="F5" s="582"/>
      <c r="G5" s="583"/>
      <c r="H5" s="145"/>
      <c r="I5" s="146"/>
      <c r="K5" s="89"/>
    </row>
    <row r="6" spans="1:11" s="70" customFormat="1" ht="29.25" customHeight="1">
      <c r="A6" s="565"/>
      <c r="B6" s="63"/>
      <c r="C6" s="579"/>
      <c r="D6" s="580"/>
      <c r="E6" s="581"/>
      <c r="F6" s="582"/>
      <c r="G6" s="583"/>
      <c r="H6" s="145"/>
      <c r="I6" s="146"/>
      <c r="K6" s="90" t="s">
        <v>136</v>
      </c>
    </row>
    <row r="7" spans="1:11" s="70" customFormat="1" ht="29.25" customHeight="1">
      <c r="A7" s="565"/>
      <c r="B7" s="63"/>
      <c r="C7" s="579"/>
      <c r="D7" s="580"/>
      <c r="E7" s="581"/>
      <c r="F7" s="582"/>
      <c r="G7" s="583"/>
      <c r="H7" s="145"/>
      <c r="I7" s="146"/>
    </row>
    <row r="8" spans="1:11" ht="29.25" customHeight="1">
      <c r="A8" s="565"/>
      <c r="B8" s="63"/>
      <c r="C8" s="579"/>
      <c r="D8" s="580"/>
      <c r="E8" s="581"/>
      <c r="F8" s="582"/>
      <c r="G8" s="583"/>
      <c r="H8" s="145"/>
      <c r="I8" s="146"/>
    </row>
    <row r="9" spans="1:11" ht="29.25" customHeight="1">
      <c r="A9" s="565"/>
      <c r="B9" s="63"/>
      <c r="C9" s="579"/>
      <c r="D9" s="580"/>
      <c r="E9" s="581"/>
      <c r="F9" s="582"/>
      <c r="G9" s="583"/>
      <c r="H9" s="145"/>
      <c r="I9" s="146"/>
    </row>
    <row r="10" spans="1:11" ht="18.75" customHeight="1">
      <c r="A10" s="566"/>
      <c r="B10" s="591" t="s">
        <v>5605</v>
      </c>
      <c r="C10" s="592"/>
      <c r="D10" s="592"/>
      <c r="E10" s="593"/>
      <c r="F10" s="593"/>
      <c r="G10" s="593"/>
      <c r="H10" s="593"/>
      <c r="I10" s="594"/>
    </row>
    <row r="11" spans="1:11" ht="18.75" customHeight="1">
      <c r="A11" s="566"/>
      <c r="B11" s="595" t="s">
        <v>5606</v>
      </c>
      <c r="C11" s="596"/>
      <c r="D11" s="596"/>
      <c r="E11" s="596"/>
      <c r="F11" s="596"/>
      <c r="G11" s="596"/>
      <c r="H11" s="596"/>
      <c r="I11" s="597"/>
    </row>
    <row r="12" spans="1:11" s="70" customFormat="1" ht="100.5" customHeight="1" thickBot="1">
      <c r="A12" s="567"/>
      <c r="B12" s="587"/>
      <c r="C12" s="588"/>
      <c r="D12" s="588"/>
      <c r="E12" s="589"/>
      <c r="F12" s="589"/>
      <c r="G12" s="589"/>
      <c r="H12" s="589"/>
      <c r="I12" s="590"/>
    </row>
    <row r="13" spans="1:11" ht="20.25" customHeight="1">
      <c r="A13" s="598" t="s">
        <v>5653</v>
      </c>
      <c r="B13" s="600" t="s">
        <v>141</v>
      </c>
      <c r="C13" s="601"/>
      <c r="D13" s="351" t="s">
        <v>140</v>
      </c>
      <c r="E13" s="201"/>
      <c r="F13" s="201"/>
      <c r="G13" s="201"/>
      <c r="H13" s="201"/>
      <c r="I13" s="333"/>
    </row>
    <row r="14" spans="1:11" ht="108.75" customHeight="1" thickBot="1">
      <c r="A14" s="599"/>
      <c r="B14" s="553"/>
      <c r="C14" s="554"/>
      <c r="D14" s="555"/>
      <c r="E14" s="556"/>
      <c r="F14" s="556"/>
      <c r="G14" s="556"/>
      <c r="H14" s="556"/>
      <c r="I14" s="557"/>
    </row>
    <row r="15" spans="1:11" s="70" customFormat="1" ht="18.75" customHeight="1">
      <c r="A15" s="310" t="s">
        <v>5607</v>
      </c>
      <c r="B15" s="584" t="s">
        <v>5608</v>
      </c>
      <c r="C15" s="585"/>
      <c r="D15" s="585"/>
      <c r="E15" s="585"/>
      <c r="F15" s="585"/>
      <c r="G15" s="585"/>
      <c r="H15" s="585"/>
      <c r="I15" s="586"/>
    </row>
    <row r="16" spans="1:11" ht="114.75" customHeight="1" thickBot="1">
      <c r="A16" s="312"/>
      <c r="B16" s="587"/>
      <c r="C16" s="588"/>
      <c r="D16" s="588"/>
      <c r="E16" s="589"/>
      <c r="F16" s="589"/>
      <c r="G16" s="589"/>
      <c r="H16" s="589"/>
      <c r="I16" s="590"/>
    </row>
    <row r="17" spans="1:11" ht="18.75" customHeight="1">
      <c r="A17" s="310" t="s">
        <v>5609</v>
      </c>
      <c r="B17" s="584" t="s">
        <v>5610</v>
      </c>
      <c r="C17" s="585"/>
      <c r="D17" s="585"/>
      <c r="E17" s="585"/>
      <c r="F17" s="585"/>
      <c r="G17" s="585"/>
      <c r="H17" s="585"/>
      <c r="I17" s="586"/>
    </row>
    <row r="18" spans="1:11" ht="127.5" customHeight="1" thickBot="1">
      <c r="A18" s="312"/>
      <c r="B18" s="587"/>
      <c r="C18" s="588"/>
      <c r="D18" s="588"/>
      <c r="E18" s="589"/>
      <c r="F18" s="589"/>
      <c r="G18" s="589"/>
      <c r="H18" s="589"/>
      <c r="I18" s="590"/>
    </row>
    <row r="19" spans="1:11" ht="69" customHeight="1">
      <c r="A19" s="602" t="s">
        <v>144</v>
      </c>
      <c r="B19" s="200" t="s">
        <v>126</v>
      </c>
      <c r="C19" s="332"/>
      <c r="D19" s="605"/>
      <c r="E19" s="606"/>
      <c r="F19" s="606"/>
      <c r="G19" s="606"/>
      <c r="H19" s="606"/>
      <c r="I19" s="607"/>
    </row>
    <row r="20" spans="1:11" ht="45" customHeight="1">
      <c r="A20" s="603"/>
      <c r="B20" s="205" t="s">
        <v>127</v>
      </c>
      <c r="C20" s="207"/>
      <c r="D20" s="608"/>
      <c r="E20" s="609"/>
      <c r="F20" s="609"/>
      <c r="G20" s="609"/>
      <c r="H20" s="609"/>
      <c r="I20" s="610"/>
    </row>
    <row r="21" spans="1:11" ht="45" customHeight="1">
      <c r="A21" s="603"/>
      <c r="B21" s="205" t="s">
        <v>128</v>
      </c>
      <c r="C21" s="207"/>
      <c r="D21" s="611"/>
      <c r="E21" s="612"/>
      <c r="F21" s="612"/>
      <c r="G21" s="612"/>
      <c r="H21" s="612"/>
      <c r="I21" s="613"/>
    </row>
    <row r="22" spans="1:11" ht="19.5" customHeight="1">
      <c r="A22" s="603"/>
      <c r="B22" s="614" t="s">
        <v>129</v>
      </c>
      <c r="C22" s="615"/>
      <c r="D22" s="152"/>
      <c r="E22" s="249" t="s">
        <v>135</v>
      </c>
      <c r="F22" s="250"/>
      <c r="G22" s="250"/>
      <c r="H22" s="618"/>
      <c r="I22" s="619" t="s">
        <v>5611</v>
      </c>
      <c r="K22" s="89"/>
    </row>
    <row r="23" spans="1:11" ht="19.5" customHeight="1">
      <c r="A23" s="603"/>
      <c r="B23" s="238"/>
      <c r="C23" s="616"/>
      <c r="D23" s="153"/>
      <c r="E23" s="261" t="s">
        <v>5612</v>
      </c>
      <c r="F23" s="262"/>
      <c r="G23" s="262"/>
      <c r="H23" s="622"/>
      <c r="I23" s="620"/>
      <c r="K23" s="90" t="s">
        <v>136</v>
      </c>
    </row>
    <row r="24" spans="1:11" ht="19.5" customHeight="1">
      <c r="A24" s="603"/>
      <c r="B24" s="238"/>
      <c r="C24" s="616"/>
      <c r="D24" s="153"/>
      <c r="E24" s="261" t="s">
        <v>130</v>
      </c>
      <c r="F24" s="262"/>
      <c r="G24" s="262"/>
      <c r="H24" s="622"/>
      <c r="I24" s="620"/>
      <c r="K24" s="70"/>
    </row>
    <row r="25" spans="1:11" ht="19.5" customHeight="1">
      <c r="A25" s="603"/>
      <c r="B25" s="238"/>
      <c r="C25" s="616"/>
      <c r="D25" s="153"/>
      <c r="E25" s="261" t="s">
        <v>5613</v>
      </c>
      <c r="F25" s="262"/>
      <c r="G25" s="262"/>
      <c r="H25" s="622"/>
      <c r="I25" s="620"/>
    </row>
    <row r="26" spans="1:11" ht="19.5" customHeight="1">
      <c r="A26" s="603"/>
      <c r="B26" s="238"/>
      <c r="C26" s="616"/>
      <c r="D26" s="153"/>
      <c r="E26" s="261" t="s">
        <v>5614</v>
      </c>
      <c r="F26" s="262"/>
      <c r="G26" s="262"/>
      <c r="H26" s="622"/>
      <c r="I26" s="620"/>
    </row>
    <row r="27" spans="1:11" ht="19.5" customHeight="1">
      <c r="A27" s="603"/>
      <c r="B27" s="238"/>
      <c r="C27" s="616"/>
      <c r="D27" s="154"/>
      <c r="E27" s="623" t="s">
        <v>142</v>
      </c>
      <c r="F27" s="624"/>
      <c r="G27" s="624"/>
      <c r="H27" s="625"/>
      <c r="I27" s="621"/>
    </row>
    <row r="28" spans="1:11" ht="19.5" customHeight="1">
      <c r="A28" s="603"/>
      <c r="B28" s="238"/>
      <c r="C28" s="616"/>
      <c r="D28" s="626" t="s">
        <v>131</v>
      </c>
      <c r="E28" s="626"/>
      <c r="F28" s="626"/>
      <c r="G28" s="626"/>
      <c r="H28" s="626"/>
      <c r="I28" s="627"/>
    </row>
    <row r="29" spans="1:11" ht="93" customHeight="1">
      <c r="A29" s="603"/>
      <c r="B29" s="239"/>
      <c r="C29" s="617"/>
      <c r="D29" s="611"/>
      <c r="E29" s="612"/>
      <c r="F29" s="612"/>
      <c r="G29" s="612"/>
      <c r="H29" s="612"/>
      <c r="I29" s="613"/>
    </row>
    <row r="30" spans="1:11" ht="39" customHeight="1">
      <c r="A30" s="603"/>
      <c r="B30" s="628" t="s">
        <v>132</v>
      </c>
      <c r="C30" s="629"/>
      <c r="D30" s="174"/>
      <c r="E30" s="608"/>
      <c r="F30" s="609"/>
      <c r="G30" s="609"/>
      <c r="H30" s="609"/>
      <c r="I30" s="610"/>
    </row>
    <row r="31" spans="1:11" ht="39" customHeight="1" thickBot="1">
      <c r="A31" s="604"/>
      <c r="B31" s="630" t="s">
        <v>133</v>
      </c>
      <c r="C31" s="631"/>
      <c r="D31" s="193"/>
      <c r="E31" s="632"/>
      <c r="F31" s="633"/>
      <c r="G31" s="633"/>
      <c r="H31" s="633"/>
      <c r="I31" s="634"/>
    </row>
    <row r="32" spans="1:11" ht="19.5" customHeight="1">
      <c r="A32" s="635" t="s">
        <v>134</v>
      </c>
      <c r="B32" s="638" t="s">
        <v>5615</v>
      </c>
      <c r="C32" s="639"/>
      <c r="D32" s="639"/>
      <c r="E32" s="639"/>
      <c r="F32" s="639"/>
      <c r="G32" s="639"/>
      <c r="H32" s="639"/>
      <c r="I32" s="640"/>
    </row>
    <row r="33" spans="1:9" ht="120.4" customHeight="1">
      <c r="A33" s="636"/>
      <c r="B33" s="641"/>
      <c r="C33" s="642"/>
      <c r="D33" s="642"/>
      <c r="E33" s="643"/>
      <c r="F33" s="643"/>
      <c r="G33" s="643"/>
      <c r="H33" s="643"/>
      <c r="I33" s="644"/>
    </row>
    <row r="34" spans="1:9" ht="19.5" customHeight="1">
      <c r="A34" s="636"/>
      <c r="B34" s="645" t="s">
        <v>5616</v>
      </c>
      <c r="C34" s="646"/>
      <c r="D34" s="646"/>
      <c r="E34" s="646"/>
      <c r="F34" s="646"/>
      <c r="G34" s="646"/>
      <c r="H34" s="646"/>
      <c r="I34" s="647"/>
    </row>
    <row r="35" spans="1:9" ht="22.5" customHeight="1">
      <c r="A35" s="636"/>
      <c r="B35" s="205" t="s">
        <v>143</v>
      </c>
      <c r="C35" s="206"/>
      <c r="D35" s="207"/>
      <c r="E35" s="73" t="s">
        <v>5617</v>
      </c>
      <c r="F35" s="648" t="s">
        <v>139</v>
      </c>
      <c r="G35" s="648"/>
      <c r="H35" s="648"/>
      <c r="I35" s="649"/>
    </row>
    <row r="36" spans="1:9" ht="18.75" customHeight="1">
      <c r="A36" s="636"/>
      <c r="B36" s="650"/>
      <c r="C36" s="651"/>
      <c r="D36" s="652"/>
      <c r="E36" s="147"/>
      <c r="F36" s="653"/>
      <c r="G36" s="654"/>
      <c r="H36" s="654"/>
      <c r="I36" s="655"/>
    </row>
    <row r="37" spans="1:9" ht="18.75" customHeight="1">
      <c r="A37" s="636"/>
      <c r="B37" s="656"/>
      <c r="C37" s="657"/>
      <c r="D37" s="658"/>
      <c r="E37" s="148"/>
      <c r="F37" s="659"/>
      <c r="G37" s="660"/>
      <c r="H37" s="660"/>
      <c r="I37" s="661"/>
    </row>
    <row r="38" spans="1:9" ht="18.75" customHeight="1">
      <c r="A38" s="636"/>
      <c r="B38" s="662"/>
      <c r="C38" s="663"/>
      <c r="D38" s="664"/>
      <c r="E38" s="149"/>
      <c r="F38" s="665"/>
      <c r="G38" s="666"/>
      <c r="H38" s="666"/>
      <c r="I38" s="667"/>
    </row>
    <row r="39" spans="1:9" ht="18.75" customHeight="1">
      <c r="A39" s="636"/>
      <c r="B39" s="662"/>
      <c r="C39" s="663"/>
      <c r="D39" s="664"/>
      <c r="E39" s="149"/>
      <c r="F39" s="665"/>
      <c r="G39" s="666"/>
      <c r="H39" s="666"/>
      <c r="I39" s="667"/>
    </row>
    <row r="40" spans="1:9" ht="18.75" customHeight="1">
      <c r="A40" s="636"/>
      <c r="B40" s="650"/>
      <c r="C40" s="651"/>
      <c r="D40" s="652"/>
      <c r="E40" s="147"/>
      <c r="F40" s="653"/>
      <c r="G40" s="654"/>
      <c r="H40" s="654"/>
      <c r="I40" s="655"/>
    </row>
    <row r="41" spans="1:9" ht="18.75" customHeight="1" thickBot="1">
      <c r="A41" s="637"/>
      <c r="B41" s="669"/>
      <c r="C41" s="670"/>
      <c r="D41" s="671"/>
      <c r="E41" s="151"/>
      <c r="F41" s="672"/>
      <c r="G41" s="673"/>
      <c r="H41" s="673"/>
      <c r="I41" s="674"/>
    </row>
    <row r="42" spans="1:9" ht="15" customHeight="1">
      <c r="A42" s="668" t="s">
        <v>5618</v>
      </c>
      <c r="B42" s="668"/>
      <c r="C42" s="668"/>
      <c r="D42" s="668"/>
      <c r="E42" s="668"/>
      <c r="F42" s="668"/>
      <c r="G42" s="668"/>
      <c r="H42" s="668"/>
      <c r="I42" s="668"/>
    </row>
    <row r="43" spans="1:9" ht="15" customHeight="1">
      <c r="A43" s="668"/>
      <c r="B43" s="668"/>
      <c r="C43" s="668"/>
      <c r="D43" s="668"/>
      <c r="E43" s="668"/>
      <c r="F43" s="668"/>
      <c r="G43" s="668"/>
      <c r="H43" s="668"/>
      <c r="I43" s="668"/>
    </row>
  </sheetData>
  <sheetProtection algorithmName="SHA-512" hashValue="MYfKyqv4Gsx8olU8IUfT0F79rgrolDYSru83DZ3BeSVr6xzo1fUYSdBJeRPN3csLHritwKc87ES1ouJ9Z/SIvw==" saltValue="eF7w0wgxme9lhH3D3CIEQA==" spinCount="100000" sheet="1" formatCells="0" formatColumns="0" formatRows="0" selectLockedCells="1"/>
  <mergeCells count="72">
    <mergeCell ref="A42:I43"/>
    <mergeCell ref="B39:D39"/>
    <mergeCell ref="F39:I39"/>
    <mergeCell ref="B40:D40"/>
    <mergeCell ref="F40:I40"/>
    <mergeCell ref="B41:D41"/>
    <mergeCell ref="F41:I41"/>
    <mergeCell ref="B31:D31"/>
    <mergeCell ref="E31:I31"/>
    <mergeCell ref="A32:A41"/>
    <mergeCell ref="B32:I32"/>
    <mergeCell ref="B33:I33"/>
    <mergeCell ref="B34:I34"/>
    <mergeCell ref="B35:D35"/>
    <mergeCell ref="F35:I35"/>
    <mergeCell ref="B36:D36"/>
    <mergeCell ref="F36:I36"/>
    <mergeCell ref="B37:D37"/>
    <mergeCell ref="F37:I37"/>
    <mergeCell ref="B38:D38"/>
    <mergeCell ref="F38:I38"/>
    <mergeCell ref="E26:H26"/>
    <mergeCell ref="E27:H27"/>
    <mergeCell ref="D28:I28"/>
    <mergeCell ref="D29:I29"/>
    <mergeCell ref="B30:D30"/>
    <mergeCell ref="E30:I30"/>
    <mergeCell ref="A17:A18"/>
    <mergeCell ref="B17:I17"/>
    <mergeCell ref="B18:I18"/>
    <mergeCell ref="A19:A31"/>
    <mergeCell ref="B19:C19"/>
    <mergeCell ref="D19:I19"/>
    <mergeCell ref="B20:C20"/>
    <mergeCell ref="D20:I20"/>
    <mergeCell ref="B21:C21"/>
    <mergeCell ref="D21:I21"/>
    <mergeCell ref="B22:C29"/>
    <mergeCell ref="E22:H22"/>
    <mergeCell ref="I22:I27"/>
    <mergeCell ref="E23:H23"/>
    <mergeCell ref="E24:H24"/>
    <mergeCell ref="E25:H25"/>
    <mergeCell ref="A15:A16"/>
    <mergeCell ref="B15:I15"/>
    <mergeCell ref="B16:I16"/>
    <mergeCell ref="C6:E6"/>
    <mergeCell ref="F6:G6"/>
    <mergeCell ref="C7:E7"/>
    <mergeCell ref="F7:G7"/>
    <mergeCell ref="C8:E8"/>
    <mergeCell ref="F8:G8"/>
    <mergeCell ref="C9:E9"/>
    <mergeCell ref="F9:G9"/>
    <mergeCell ref="B10:I10"/>
    <mergeCell ref="B11:I11"/>
    <mergeCell ref="B12:I12"/>
    <mergeCell ref="A13:A14"/>
    <mergeCell ref="B13:C13"/>
    <mergeCell ref="D13:I13"/>
    <mergeCell ref="B14:C14"/>
    <mergeCell ref="D14:I14"/>
    <mergeCell ref="A1:I1"/>
    <mergeCell ref="B2:E2"/>
    <mergeCell ref="F2:I2"/>
    <mergeCell ref="A3:A12"/>
    <mergeCell ref="B3:B4"/>
    <mergeCell ref="C3:E4"/>
    <mergeCell ref="F3:I3"/>
    <mergeCell ref="F4:G4"/>
    <mergeCell ref="C5:E5"/>
    <mergeCell ref="F5:G5"/>
  </mergeCells>
  <phoneticPr fontId="4"/>
  <conditionalFormatting sqref="B14">
    <cfRule type="expression" dxfId="30" priority="1" stopIfTrue="1">
      <formula>$B$18=""</formula>
    </cfRule>
  </conditionalFormatting>
  <conditionalFormatting sqref="B36:D41">
    <cfRule type="expression" dxfId="29" priority="8" stopIfTrue="1">
      <formula>B36=""</formula>
    </cfRule>
  </conditionalFormatting>
  <conditionalFormatting sqref="B2:E2">
    <cfRule type="expression" dxfId="28" priority="30" stopIfTrue="1">
      <formula>$B$2="　年目"</formula>
    </cfRule>
  </conditionalFormatting>
  <conditionalFormatting sqref="B5:E9">
    <cfRule type="expression" dxfId="27" priority="26" stopIfTrue="1">
      <formula>B5=""</formula>
    </cfRule>
  </conditionalFormatting>
  <conditionalFormatting sqref="B12:I12">
    <cfRule type="expression" dxfId="26" priority="19" stopIfTrue="1">
      <formula>B12=""</formula>
    </cfRule>
  </conditionalFormatting>
  <conditionalFormatting sqref="B16:I16">
    <cfRule type="expression" dxfId="25" priority="18" stopIfTrue="1">
      <formula>B16=""</formula>
    </cfRule>
  </conditionalFormatting>
  <conditionalFormatting sqref="B18:I18">
    <cfRule type="expression" dxfId="24" priority="17" stopIfTrue="1">
      <formula>B18=""</formula>
    </cfRule>
  </conditionalFormatting>
  <conditionalFormatting sqref="B33:I33">
    <cfRule type="expression" dxfId="23" priority="10" stopIfTrue="1">
      <formula>B33=""</formula>
    </cfRule>
  </conditionalFormatting>
  <conditionalFormatting sqref="D22:D27">
    <cfRule type="expression" dxfId="22" priority="13" stopIfTrue="1">
      <formula>AND($D$22="",$D$23="",$D$24="",$D$25="",$D$26="",$D$27="")</formula>
    </cfRule>
  </conditionalFormatting>
  <conditionalFormatting sqref="D19:I21">
    <cfRule type="expression" dxfId="21" priority="15" stopIfTrue="1">
      <formula>D19=""</formula>
    </cfRule>
  </conditionalFormatting>
  <conditionalFormatting sqref="D29:I29">
    <cfRule type="expression" dxfId="20" priority="14" stopIfTrue="1">
      <formula>$D$29=""</formula>
    </cfRule>
  </conditionalFormatting>
  <conditionalFormatting sqref="E36:E41">
    <cfRule type="expression" dxfId="19" priority="7" stopIfTrue="1">
      <formula>AND(B36&lt;&gt;"",E36="")</formula>
    </cfRule>
  </conditionalFormatting>
  <conditionalFormatting sqref="E30:I30">
    <cfRule type="expression" dxfId="18" priority="12" stopIfTrue="1">
      <formula>E30=""</formula>
    </cfRule>
  </conditionalFormatting>
  <conditionalFormatting sqref="E31:I31">
    <cfRule type="expression" dxfId="17" priority="11" stopIfTrue="1">
      <formula>$E$31=""</formula>
    </cfRule>
  </conditionalFormatting>
  <conditionalFormatting sqref="F36:F41">
    <cfRule type="expression" dxfId="16" priority="5" stopIfTrue="1">
      <formula>AND(B36&lt;&gt;"",F36="")</formula>
    </cfRule>
  </conditionalFormatting>
  <conditionalFormatting sqref="F5:G9">
    <cfRule type="expression" dxfId="15" priority="24" stopIfTrue="1">
      <formula>AND(C5&lt;&gt;"",F5="")</formula>
    </cfRule>
  </conditionalFormatting>
  <conditionalFormatting sqref="H5:H9">
    <cfRule type="expression" dxfId="14" priority="22" stopIfTrue="1">
      <formula>AND(C5&lt;&gt;"",H5="")</formula>
    </cfRule>
  </conditionalFormatting>
  <conditionalFormatting sqref="I5:I9">
    <cfRule type="expression" dxfId="13" priority="20" stopIfTrue="1">
      <formula>AND(C5&lt;&gt;"",I5="")</formula>
    </cfRule>
  </conditionalFormatting>
  <dataValidations disablePrompts="1" count="4">
    <dataValidation type="list" allowBlank="1" showInputMessage="1" showErrorMessage="1" sqref="E36:E41" xr:uid="{4C59A76A-B0F9-436A-A122-577D281F5BCA}">
      <formula1>"音楽,演劇・ダンス,伝統芸能,美術・工芸,その他"</formula1>
    </dataValidation>
    <dataValidation type="list" allowBlank="1" showInputMessage="1" showErrorMessage="1" sqref="B2:E2" xr:uid="{A3EC605A-E761-49EF-A291-FD0124B80F0C}">
      <formula1>"　年目,１年目,２年目"</formula1>
    </dataValidation>
    <dataValidation type="list" allowBlank="1" showInputMessage="1" showErrorMessage="1" sqref="D22:D27" xr:uid="{82F35BC0-0751-4203-B326-3F07E4605CE3}">
      <formula1>$K$22:$K$23</formula1>
    </dataValidation>
    <dataValidation type="list" allowBlank="1" showInputMessage="1" showErrorMessage="1" sqref="B5:B9" xr:uid="{C8E092BC-654D-4390-9E56-04277521A701}">
      <formula1>$K$5:$K$6</formula1>
    </dataValidation>
  </dataValidations>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Ｐ明朝,標準"&amp;9&amp;K01+000令和8年度 地域の文化・芸術活動助成事業 連携プログラム 事業申請書</oddHeader>
  </headerFooter>
  <rowBreaks count="1" manualBreakCount="1">
    <brk id="18" max="8"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7386-58C9-4932-87B0-BF56C982B688}">
  <dimension ref="A1:I30"/>
  <sheetViews>
    <sheetView view="pageBreakPreview" zoomScaleNormal="100" zoomScaleSheetLayoutView="100" workbookViewId="0">
      <selection activeCell="B5" sqref="B5:C5"/>
    </sheetView>
  </sheetViews>
  <sheetFormatPr defaultColWidth="9" defaultRowHeight="14.25"/>
  <cols>
    <col min="1" max="1" width="12" style="76" customWidth="1"/>
    <col min="2" max="2" width="13.375" style="70" customWidth="1"/>
    <col min="3" max="4" width="11.875" style="72" customWidth="1"/>
    <col min="5" max="5" width="13.25" style="72" customWidth="1"/>
    <col min="6" max="6" width="29.75" style="72" customWidth="1"/>
    <col min="7" max="7" width="8.875" style="72" customWidth="1"/>
    <col min="8" max="8" width="9" style="72" customWidth="1"/>
    <col min="9" max="16384" width="9" style="72"/>
  </cols>
  <sheetData>
    <row r="1" spans="1:9" s="68" customFormat="1" ht="30" customHeight="1" thickBot="1">
      <c r="A1" s="675" t="s">
        <v>5619</v>
      </c>
      <c r="B1" s="675"/>
      <c r="C1" s="675"/>
      <c r="D1" s="675"/>
      <c r="E1" s="675"/>
      <c r="F1" s="675"/>
    </row>
    <row r="2" spans="1:9" s="70" customFormat="1" ht="19.5" customHeight="1">
      <c r="A2" s="676" t="s">
        <v>5600</v>
      </c>
      <c r="B2" s="677" t="s">
        <v>5602</v>
      </c>
      <c r="C2" s="572"/>
      <c r="D2" s="351" t="s">
        <v>5654</v>
      </c>
      <c r="E2" s="201"/>
      <c r="F2" s="333"/>
    </row>
    <row r="3" spans="1:9" s="70" customFormat="1" ht="19.5" customHeight="1">
      <c r="A3" s="565"/>
      <c r="B3" s="678"/>
      <c r="C3" s="569"/>
      <c r="D3" s="679" t="s">
        <v>5620</v>
      </c>
      <c r="E3" s="680"/>
      <c r="F3" s="77" t="s">
        <v>5621</v>
      </c>
    </row>
    <row r="4" spans="1:9" s="70" customFormat="1" ht="19.5" customHeight="1">
      <c r="A4" s="565"/>
      <c r="B4" s="681"/>
      <c r="C4" s="682"/>
      <c r="D4" s="683"/>
      <c r="E4" s="684"/>
      <c r="F4" s="78"/>
    </row>
    <row r="5" spans="1:9" s="70" customFormat="1" ht="19.5" customHeight="1">
      <c r="A5" s="565"/>
      <c r="B5" s="681"/>
      <c r="C5" s="682"/>
      <c r="D5" s="683"/>
      <c r="E5" s="684"/>
      <c r="F5" s="78"/>
    </row>
    <row r="6" spans="1:9" s="70" customFormat="1" ht="19.5" customHeight="1">
      <c r="A6" s="565"/>
      <c r="B6" s="681"/>
      <c r="C6" s="682"/>
      <c r="D6" s="683"/>
      <c r="E6" s="684"/>
      <c r="F6" s="78"/>
    </row>
    <row r="7" spans="1:9" ht="19.5" customHeight="1">
      <c r="A7" s="565"/>
      <c r="B7" s="681"/>
      <c r="C7" s="682"/>
      <c r="D7" s="683"/>
      <c r="E7" s="684"/>
      <c r="F7" s="78"/>
    </row>
    <row r="8" spans="1:9" ht="19.5" customHeight="1">
      <c r="A8" s="565"/>
      <c r="B8" s="681"/>
      <c r="C8" s="682"/>
      <c r="D8" s="683"/>
      <c r="E8" s="684"/>
      <c r="F8" s="78"/>
    </row>
    <row r="9" spans="1:9" ht="19.5" customHeight="1">
      <c r="A9" s="566"/>
      <c r="B9" s="645" t="s">
        <v>5622</v>
      </c>
      <c r="C9" s="646"/>
      <c r="D9" s="646"/>
      <c r="E9" s="646"/>
      <c r="F9" s="647"/>
    </row>
    <row r="10" spans="1:9" s="70" customFormat="1" ht="97.9" customHeight="1" thickBot="1">
      <c r="A10" s="567"/>
      <c r="B10" s="687"/>
      <c r="C10" s="688"/>
      <c r="D10" s="688"/>
      <c r="E10" s="688"/>
      <c r="F10" s="689"/>
    </row>
    <row r="11" spans="1:9" s="70" customFormat="1" ht="19.5" customHeight="1">
      <c r="A11" s="310" t="s">
        <v>5607</v>
      </c>
      <c r="B11" s="690" t="s">
        <v>5623</v>
      </c>
      <c r="C11" s="691"/>
      <c r="D11" s="691"/>
      <c r="E11" s="691"/>
      <c r="F11" s="692"/>
    </row>
    <row r="12" spans="1:9" ht="106.5" customHeight="1" thickBot="1">
      <c r="A12" s="312"/>
      <c r="B12" s="687"/>
      <c r="C12" s="688"/>
      <c r="D12" s="688"/>
      <c r="E12" s="688"/>
      <c r="F12" s="689"/>
    </row>
    <row r="13" spans="1:9" ht="19.5" customHeight="1">
      <c r="A13" s="693" t="s">
        <v>5609</v>
      </c>
      <c r="B13" s="584" t="s">
        <v>5610</v>
      </c>
      <c r="C13" s="585"/>
      <c r="D13" s="585"/>
      <c r="E13" s="585"/>
      <c r="F13" s="586"/>
      <c r="G13" s="79"/>
      <c r="H13" s="79"/>
      <c r="I13" s="79"/>
    </row>
    <row r="14" spans="1:9" ht="114" customHeight="1" thickBot="1">
      <c r="A14" s="694"/>
      <c r="B14" s="687"/>
      <c r="C14" s="688"/>
      <c r="D14" s="688"/>
      <c r="E14" s="688"/>
      <c r="F14" s="689"/>
    </row>
    <row r="15" spans="1:9" ht="20.25" customHeight="1">
      <c r="A15" s="230" t="s">
        <v>5624</v>
      </c>
      <c r="B15" s="80" t="s">
        <v>141</v>
      </c>
      <c r="C15" s="696" t="s">
        <v>140</v>
      </c>
      <c r="D15" s="697"/>
      <c r="E15" s="697"/>
      <c r="F15" s="698"/>
    </row>
    <row r="16" spans="1:9" ht="211.15" customHeight="1" thickBot="1">
      <c r="A16" s="695"/>
      <c r="B16" s="144"/>
      <c r="C16" s="699"/>
      <c r="D16" s="700"/>
      <c r="E16" s="700"/>
      <c r="F16" s="701"/>
      <c r="G16" s="81"/>
      <c r="H16" s="82"/>
    </row>
    <row r="17" spans="1:6" ht="23.25" customHeight="1">
      <c r="A17" s="635" t="s">
        <v>134</v>
      </c>
      <c r="B17" s="638" t="s">
        <v>5615</v>
      </c>
      <c r="C17" s="639"/>
      <c r="D17" s="639"/>
      <c r="E17" s="639"/>
      <c r="F17" s="640"/>
    </row>
    <row r="18" spans="1:6" ht="95.25" customHeight="1">
      <c r="A18" s="636"/>
      <c r="B18" s="702"/>
      <c r="C18" s="703"/>
      <c r="D18" s="703"/>
      <c r="E18" s="703"/>
      <c r="F18" s="704"/>
    </row>
    <row r="19" spans="1:6" ht="19.5" customHeight="1">
      <c r="A19" s="636"/>
      <c r="B19" s="705" t="s">
        <v>5625</v>
      </c>
      <c r="C19" s="706"/>
      <c r="D19" s="706"/>
      <c r="E19" s="706"/>
      <c r="F19" s="707"/>
    </row>
    <row r="20" spans="1:6" ht="19.5" customHeight="1">
      <c r="A20" s="636"/>
      <c r="B20" s="83" t="s">
        <v>5626</v>
      </c>
      <c r="C20" s="64" t="s">
        <v>143</v>
      </c>
      <c r="D20" s="84" t="s">
        <v>5617</v>
      </c>
      <c r="E20" s="577" t="s">
        <v>139</v>
      </c>
      <c r="F20" s="708"/>
    </row>
    <row r="21" spans="1:6" ht="19.5" customHeight="1">
      <c r="A21" s="636"/>
      <c r="B21" s="62"/>
      <c r="C21" s="86"/>
      <c r="D21" s="147"/>
      <c r="E21" s="685"/>
      <c r="F21" s="686"/>
    </row>
    <row r="22" spans="1:6" ht="19.5" customHeight="1">
      <c r="A22" s="636"/>
      <c r="B22" s="62"/>
      <c r="C22" s="86"/>
      <c r="D22" s="147"/>
      <c r="E22" s="685"/>
      <c r="F22" s="686"/>
    </row>
    <row r="23" spans="1:6" ht="19.5" customHeight="1">
      <c r="A23" s="636"/>
      <c r="B23" s="85"/>
      <c r="C23" s="75"/>
      <c r="D23" s="148"/>
      <c r="E23" s="711"/>
      <c r="F23" s="712"/>
    </row>
    <row r="24" spans="1:6" ht="19.5" customHeight="1">
      <c r="A24" s="636"/>
      <c r="B24" s="65"/>
      <c r="C24" s="74"/>
      <c r="D24" s="149"/>
      <c r="E24" s="685"/>
      <c r="F24" s="686"/>
    </row>
    <row r="25" spans="1:6" ht="19.5" customHeight="1">
      <c r="A25" s="636"/>
      <c r="B25" s="65"/>
      <c r="C25" s="74"/>
      <c r="D25" s="149"/>
      <c r="E25" s="685"/>
      <c r="F25" s="686"/>
    </row>
    <row r="26" spans="1:6" ht="19.5" customHeight="1">
      <c r="A26" s="636"/>
      <c r="B26" s="65"/>
      <c r="C26" s="74"/>
      <c r="D26" s="149"/>
      <c r="E26" s="685"/>
      <c r="F26" s="686"/>
    </row>
    <row r="27" spans="1:6" ht="19.5" customHeight="1">
      <c r="A27" s="636"/>
      <c r="B27" s="65"/>
      <c r="C27" s="74"/>
      <c r="D27" s="149"/>
      <c r="E27" s="685"/>
      <c r="F27" s="686"/>
    </row>
    <row r="28" spans="1:6" ht="19.5" customHeight="1">
      <c r="A28" s="636"/>
      <c r="B28" s="65"/>
      <c r="C28" s="74"/>
      <c r="D28" s="149"/>
      <c r="E28" s="685"/>
      <c r="F28" s="686"/>
    </row>
    <row r="29" spans="1:6" ht="19.5" customHeight="1">
      <c r="A29" s="636"/>
      <c r="B29" s="65"/>
      <c r="C29" s="74"/>
      <c r="D29" s="149"/>
      <c r="E29" s="685"/>
      <c r="F29" s="686"/>
    </row>
    <row r="30" spans="1:6" ht="19.5" customHeight="1" thickBot="1">
      <c r="A30" s="637"/>
      <c r="B30" s="87"/>
      <c r="C30" s="88"/>
      <c r="D30" s="150"/>
      <c r="E30" s="709"/>
      <c r="F30" s="710"/>
    </row>
  </sheetData>
  <sheetProtection algorithmName="SHA-512" hashValue="mct54ElJoZ6Xl3opg5DmDk/nqmu5yi5RWEciar1zIcxJ9cFp9wTaGGjH0om61WOW1EzBO46ZoFCyDES6/GY9Aw==" saltValue="SLqlJAIH418nfq+C9k8PxA==" spinCount="100000" sheet="1" formatCells="0" formatColumns="0" formatRows="0" selectLockedCells="1"/>
  <mergeCells count="41">
    <mergeCell ref="E27:F27"/>
    <mergeCell ref="E28:F28"/>
    <mergeCell ref="A15:A16"/>
    <mergeCell ref="C15:F15"/>
    <mergeCell ref="C16:F16"/>
    <mergeCell ref="A17:A30"/>
    <mergeCell ref="B17:F17"/>
    <mergeCell ref="B18:F18"/>
    <mergeCell ref="B19:F19"/>
    <mergeCell ref="E20:F20"/>
    <mergeCell ref="E21:F21"/>
    <mergeCell ref="E22:F22"/>
    <mergeCell ref="E29:F29"/>
    <mergeCell ref="E30:F30"/>
    <mergeCell ref="E23:F23"/>
    <mergeCell ref="E24:F24"/>
    <mergeCell ref="E25:F25"/>
    <mergeCell ref="E26:F26"/>
    <mergeCell ref="B10:F10"/>
    <mergeCell ref="A11:A12"/>
    <mergeCell ref="B11:F11"/>
    <mergeCell ref="B12:F12"/>
    <mergeCell ref="A13:A14"/>
    <mergeCell ref="B13:F13"/>
    <mergeCell ref="B14:F14"/>
    <mergeCell ref="B9:F9"/>
    <mergeCell ref="A1:F1"/>
    <mergeCell ref="A2:A10"/>
    <mergeCell ref="B2:C3"/>
    <mergeCell ref="D2:F2"/>
    <mergeCell ref="D3:E3"/>
    <mergeCell ref="B4:C4"/>
    <mergeCell ref="D4:E4"/>
    <mergeCell ref="B5:C5"/>
    <mergeCell ref="D5:E5"/>
    <mergeCell ref="B6:C6"/>
    <mergeCell ref="D6:E6"/>
    <mergeCell ref="B7:C7"/>
    <mergeCell ref="D7:E7"/>
    <mergeCell ref="B8:C8"/>
    <mergeCell ref="D8:E8"/>
  </mergeCells>
  <phoneticPr fontId="4"/>
  <conditionalFormatting sqref="B16">
    <cfRule type="expression" dxfId="12" priority="10" stopIfTrue="1">
      <formula>$B$16=""</formula>
    </cfRule>
  </conditionalFormatting>
  <conditionalFormatting sqref="B21:B30">
    <cfRule type="expression" dxfId="11" priority="6" stopIfTrue="1">
      <formula>B21=""</formula>
    </cfRule>
  </conditionalFormatting>
  <conditionalFormatting sqref="B4:C8">
    <cfRule type="expression" dxfId="10" priority="17" stopIfTrue="1">
      <formula>B4=""</formula>
    </cfRule>
  </conditionalFormatting>
  <conditionalFormatting sqref="B10:F10">
    <cfRule type="expression" dxfId="9" priority="13" stopIfTrue="1">
      <formula>B10=""</formula>
    </cfRule>
  </conditionalFormatting>
  <conditionalFormatting sqref="B12:F12">
    <cfRule type="expression" dxfId="8" priority="12" stopIfTrue="1">
      <formula>B12=""</formula>
    </cfRule>
  </conditionalFormatting>
  <conditionalFormatting sqref="B14:F14">
    <cfRule type="expression" dxfId="7" priority="11" stopIfTrue="1">
      <formula>B14=""</formula>
    </cfRule>
  </conditionalFormatting>
  <conditionalFormatting sqref="B18:F18">
    <cfRule type="expression" dxfId="6" priority="8" stopIfTrue="1">
      <formula>$B$18=""</formula>
    </cfRule>
  </conditionalFormatting>
  <conditionalFormatting sqref="C21:C30">
    <cfRule type="expression" dxfId="5" priority="4" stopIfTrue="1">
      <formula>AND(B21&lt;&gt;"",C21="")</formula>
    </cfRule>
  </conditionalFormatting>
  <conditionalFormatting sqref="C16:F16">
    <cfRule type="expression" dxfId="4" priority="9" stopIfTrue="1">
      <formula>$C$16=""</formula>
    </cfRule>
  </conditionalFormatting>
  <conditionalFormatting sqref="D21:D30">
    <cfRule type="expression" dxfId="3" priority="2" stopIfTrue="1">
      <formula>AND(B21&lt;&gt;"",D21="")</formula>
    </cfRule>
  </conditionalFormatting>
  <conditionalFormatting sqref="D4:E8">
    <cfRule type="expression" dxfId="2" priority="15" stopIfTrue="1">
      <formula>AND(B4&lt;&gt;"",$D$4="")</formula>
    </cfRule>
  </conditionalFormatting>
  <conditionalFormatting sqref="E21:E30">
    <cfRule type="expression" dxfId="1" priority="1" stopIfTrue="1">
      <formula>AND(B21&lt;&gt;"",E21="")</formula>
    </cfRule>
  </conditionalFormatting>
  <conditionalFormatting sqref="F4:F8">
    <cfRule type="expression" dxfId="0" priority="14" stopIfTrue="1">
      <formula>AND(B4&lt;&gt;"",F4="")</formula>
    </cfRule>
  </conditionalFormatting>
  <dataValidations disablePrompts="1" count="1">
    <dataValidation type="list" allowBlank="1" showInputMessage="1" showErrorMessage="1" sqref="D21:D30" xr:uid="{72B5AFE6-615B-4528-9467-02D755D724AA}">
      <formula1>"音楽,演劇・ダンス,伝統芸能,美術・工芸,その他"</formula1>
    </dataValidation>
  </dataValidations>
  <pageMargins left="0.78740157480314965" right="0.39370078740157483" top="0.78740157480314965" bottom="0.59055118110236227" header="0.39370078740157483" footer="0.51181102362204722"/>
  <pageSetup paperSize="9" fitToHeight="0" orientation="portrait" r:id="rId1"/>
  <headerFooter alignWithMargins="0">
    <oddHeader>&amp;L&amp;"+,標準"&amp;9　
&amp;11別記様式１－２&amp;R&amp;"ＭＳ Ｐ明朝,標準"&amp;9&amp;K01+000令和8年度 地域の文化・芸術活動助成事業 連携プログラム 事業申請書</oddHeader>
  </headerFooter>
  <rowBreaks count="1" manualBreakCount="1">
    <brk id="16" max="5"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7B-FAF4-4E0C-BBF8-AE99F27D52EF}">
  <sheetPr>
    <pageSetUpPr fitToPage="1"/>
  </sheetPr>
  <dimension ref="A1:G1789"/>
  <sheetViews>
    <sheetView zoomScaleNormal="100" zoomScaleSheetLayoutView="110" workbookViewId="0">
      <selection activeCell="F1" sqref="F1"/>
    </sheetView>
  </sheetViews>
  <sheetFormatPr defaultRowHeight="13.5"/>
  <cols>
    <col min="1" max="1" width="12.875" style="51" customWidth="1"/>
    <col min="2" max="2" width="17" style="51" customWidth="1"/>
    <col min="3" max="3" width="11.625" style="51" customWidth="1"/>
    <col min="4" max="4" width="12.75" style="51" customWidth="1"/>
    <col min="5" max="5" width="16.375" style="51" customWidth="1"/>
    <col min="6" max="256" width="9" style="51"/>
    <col min="257" max="257" width="11.625" style="51" customWidth="1"/>
    <col min="258" max="258" width="12.875" style="51" customWidth="1"/>
    <col min="259" max="259" width="17" style="51" customWidth="1"/>
    <col min="260" max="260" width="12.75" style="51" customWidth="1"/>
    <col min="261" max="261" width="16.375" style="51" customWidth="1"/>
    <col min="262" max="512" width="9" style="51"/>
    <col min="513" max="513" width="11.625" style="51" customWidth="1"/>
    <col min="514" max="514" width="12.875" style="51" customWidth="1"/>
    <col min="515" max="515" width="17" style="51" customWidth="1"/>
    <col min="516" max="516" width="12.75" style="51" customWidth="1"/>
    <col min="517" max="517" width="16.375" style="51" customWidth="1"/>
    <col min="518" max="768" width="9" style="51"/>
    <col min="769" max="769" width="11.625" style="51" customWidth="1"/>
    <col min="770" max="770" width="12.875" style="51" customWidth="1"/>
    <col min="771" max="771" width="17" style="51" customWidth="1"/>
    <col min="772" max="772" width="12.75" style="51" customWidth="1"/>
    <col min="773" max="773" width="16.375" style="51" customWidth="1"/>
    <col min="774" max="1024" width="9" style="51"/>
    <col min="1025" max="1025" width="11.625" style="51" customWidth="1"/>
    <col min="1026" max="1026" width="12.875" style="51" customWidth="1"/>
    <col min="1027" max="1027" width="17" style="51" customWidth="1"/>
    <col min="1028" max="1028" width="12.75" style="51" customWidth="1"/>
    <col min="1029" max="1029" width="16.375" style="51" customWidth="1"/>
    <col min="1030" max="1280" width="9" style="51"/>
    <col min="1281" max="1281" width="11.625" style="51" customWidth="1"/>
    <col min="1282" max="1282" width="12.875" style="51" customWidth="1"/>
    <col min="1283" max="1283" width="17" style="51" customWidth="1"/>
    <col min="1284" max="1284" width="12.75" style="51" customWidth="1"/>
    <col min="1285" max="1285" width="16.375" style="51" customWidth="1"/>
    <col min="1286" max="1536" width="9" style="51"/>
    <col min="1537" max="1537" width="11.625" style="51" customWidth="1"/>
    <col min="1538" max="1538" width="12.875" style="51" customWidth="1"/>
    <col min="1539" max="1539" width="17" style="51" customWidth="1"/>
    <col min="1540" max="1540" width="12.75" style="51" customWidth="1"/>
    <col min="1541" max="1541" width="16.375" style="51" customWidth="1"/>
    <col min="1542" max="1792" width="9" style="51"/>
    <col min="1793" max="1793" width="11.625" style="51" customWidth="1"/>
    <col min="1794" max="1794" width="12.875" style="51" customWidth="1"/>
    <col min="1795" max="1795" width="17" style="51" customWidth="1"/>
    <col min="1796" max="1796" width="12.75" style="51" customWidth="1"/>
    <col min="1797" max="1797" width="16.375" style="51" customWidth="1"/>
    <col min="1798" max="2048" width="9" style="51"/>
    <col min="2049" max="2049" width="11.625" style="51" customWidth="1"/>
    <col min="2050" max="2050" width="12.875" style="51" customWidth="1"/>
    <col min="2051" max="2051" width="17" style="51" customWidth="1"/>
    <col min="2052" max="2052" width="12.75" style="51" customWidth="1"/>
    <col min="2053" max="2053" width="16.375" style="51" customWidth="1"/>
    <col min="2054" max="2304" width="9" style="51"/>
    <col min="2305" max="2305" width="11.625" style="51" customWidth="1"/>
    <col min="2306" max="2306" width="12.875" style="51" customWidth="1"/>
    <col min="2307" max="2307" width="17" style="51" customWidth="1"/>
    <col min="2308" max="2308" width="12.75" style="51" customWidth="1"/>
    <col min="2309" max="2309" width="16.375" style="51" customWidth="1"/>
    <col min="2310" max="2560" width="9" style="51"/>
    <col min="2561" max="2561" width="11.625" style="51" customWidth="1"/>
    <col min="2562" max="2562" width="12.875" style="51" customWidth="1"/>
    <col min="2563" max="2563" width="17" style="51" customWidth="1"/>
    <col min="2564" max="2564" width="12.75" style="51" customWidth="1"/>
    <col min="2565" max="2565" width="16.375" style="51" customWidth="1"/>
    <col min="2566" max="2816" width="9" style="51"/>
    <col min="2817" max="2817" width="11.625" style="51" customWidth="1"/>
    <col min="2818" max="2818" width="12.875" style="51" customWidth="1"/>
    <col min="2819" max="2819" width="17" style="51" customWidth="1"/>
    <col min="2820" max="2820" width="12.75" style="51" customWidth="1"/>
    <col min="2821" max="2821" width="16.375" style="51" customWidth="1"/>
    <col min="2822" max="3072" width="9" style="51"/>
    <col min="3073" max="3073" width="11.625" style="51" customWidth="1"/>
    <col min="3074" max="3074" width="12.875" style="51" customWidth="1"/>
    <col min="3075" max="3075" width="17" style="51" customWidth="1"/>
    <col min="3076" max="3076" width="12.75" style="51" customWidth="1"/>
    <col min="3077" max="3077" width="16.375" style="51" customWidth="1"/>
    <col min="3078" max="3328" width="9" style="51"/>
    <col min="3329" max="3329" width="11.625" style="51" customWidth="1"/>
    <col min="3330" max="3330" width="12.875" style="51" customWidth="1"/>
    <col min="3331" max="3331" width="17" style="51" customWidth="1"/>
    <col min="3332" max="3332" width="12.75" style="51" customWidth="1"/>
    <col min="3333" max="3333" width="16.375" style="51" customWidth="1"/>
    <col min="3334" max="3584" width="9" style="51"/>
    <col min="3585" max="3585" width="11.625" style="51" customWidth="1"/>
    <col min="3586" max="3586" width="12.875" style="51" customWidth="1"/>
    <col min="3587" max="3587" width="17" style="51" customWidth="1"/>
    <col min="3588" max="3588" width="12.75" style="51" customWidth="1"/>
    <col min="3589" max="3589" width="16.375" style="51" customWidth="1"/>
    <col min="3590" max="3840" width="9" style="51"/>
    <col min="3841" max="3841" width="11.625" style="51" customWidth="1"/>
    <col min="3842" max="3842" width="12.875" style="51" customWidth="1"/>
    <col min="3843" max="3843" width="17" style="51" customWidth="1"/>
    <col min="3844" max="3844" width="12.75" style="51" customWidth="1"/>
    <col min="3845" max="3845" width="16.375" style="51" customWidth="1"/>
    <col min="3846" max="4096" width="9" style="51"/>
    <col min="4097" max="4097" width="11.625" style="51" customWidth="1"/>
    <col min="4098" max="4098" width="12.875" style="51" customWidth="1"/>
    <col min="4099" max="4099" width="17" style="51" customWidth="1"/>
    <col min="4100" max="4100" width="12.75" style="51" customWidth="1"/>
    <col min="4101" max="4101" width="16.375" style="51" customWidth="1"/>
    <col min="4102" max="4352" width="9" style="51"/>
    <col min="4353" max="4353" width="11.625" style="51" customWidth="1"/>
    <col min="4354" max="4354" width="12.875" style="51" customWidth="1"/>
    <col min="4355" max="4355" width="17" style="51" customWidth="1"/>
    <col min="4356" max="4356" width="12.75" style="51" customWidth="1"/>
    <col min="4357" max="4357" width="16.375" style="51" customWidth="1"/>
    <col min="4358" max="4608" width="9" style="51"/>
    <col min="4609" max="4609" width="11.625" style="51" customWidth="1"/>
    <col min="4610" max="4610" width="12.875" style="51" customWidth="1"/>
    <col min="4611" max="4611" width="17" style="51" customWidth="1"/>
    <col min="4612" max="4612" width="12.75" style="51" customWidth="1"/>
    <col min="4613" max="4613" width="16.375" style="51" customWidth="1"/>
    <col min="4614" max="4864" width="9" style="51"/>
    <col min="4865" max="4865" width="11.625" style="51" customWidth="1"/>
    <col min="4866" max="4866" width="12.875" style="51" customWidth="1"/>
    <col min="4867" max="4867" width="17" style="51" customWidth="1"/>
    <col min="4868" max="4868" width="12.75" style="51" customWidth="1"/>
    <col min="4869" max="4869" width="16.375" style="51" customWidth="1"/>
    <col min="4870" max="5120" width="9" style="51"/>
    <col min="5121" max="5121" width="11.625" style="51" customWidth="1"/>
    <col min="5122" max="5122" width="12.875" style="51" customWidth="1"/>
    <col min="5123" max="5123" width="17" style="51" customWidth="1"/>
    <col min="5124" max="5124" width="12.75" style="51" customWidth="1"/>
    <col min="5125" max="5125" width="16.375" style="51" customWidth="1"/>
    <col min="5126" max="5376" width="9" style="51"/>
    <col min="5377" max="5377" width="11.625" style="51" customWidth="1"/>
    <col min="5378" max="5378" width="12.875" style="51" customWidth="1"/>
    <col min="5379" max="5379" width="17" style="51" customWidth="1"/>
    <col min="5380" max="5380" width="12.75" style="51" customWidth="1"/>
    <col min="5381" max="5381" width="16.375" style="51" customWidth="1"/>
    <col min="5382" max="5632" width="9" style="51"/>
    <col min="5633" max="5633" width="11.625" style="51" customWidth="1"/>
    <col min="5634" max="5634" width="12.875" style="51" customWidth="1"/>
    <col min="5635" max="5635" width="17" style="51" customWidth="1"/>
    <col min="5636" max="5636" width="12.75" style="51" customWidth="1"/>
    <col min="5637" max="5637" width="16.375" style="51" customWidth="1"/>
    <col min="5638" max="5888" width="9" style="51"/>
    <col min="5889" max="5889" width="11.625" style="51" customWidth="1"/>
    <col min="5890" max="5890" width="12.875" style="51" customWidth="1"/>
    <col min="5891" max="5891" width="17" style="51" customWidth="1"/>
    <col min="5892" max="5892" width="12.75" style="51" customWidth="1"/>
    <col min="5893" max="5893" width="16.375" style="51" customWidth="1"/>
    <col min="5894" max="6144" width="9" style="51"/>
    <col min="6145" max="6145" width="11.625" style="51" customWidth="1"/>
    <col min="6146" max="6146" width="12.875" style="51" customWidth="1"/>
    <col min="6147" max="6147" width="17" style="51" customWidth="1"/>
    <col min="6148" max="6148" width="12.75" style="51" customWidth="1"/>
    <col min="6149" max="6149" width="16.375" style="51" customWidth="1"/>
    <col min="6150" max="6400" width="9" style="51"/>
    <col min="6401" max="6401" width="11.625" style="51" customWidth="1"/>
    <col min="6402" max="6402" width="12.875" style="51" customWidth="1"/>
    <col min="6403" max="6403" width="17" style="51" customWidth="1"/>
    <col min="6404" max="6404" width="12.75" style="51" customWidth="1"/>
    <col min="6405" max="6405" width="16.375" style="51" customWidth="1"/>
    <col min="6406" max="6656" width="9" style="51"/>
    <col min="6657" max="6657" width="11.625" style="51" customWidth="1"/>
    <col min="6658" max="6658" width="12.875" style="51" customWidth="1"/>
    <col min="6659" max="6659" width="17" style="51" customWidth="1"/>
    <col min="6660" max="6660" width="12.75" style="51" customWidth="1"/>
    <col min="6661" max="6661" width="16.375" style="51" customWidth="1"/>
    <col min="6662" max="6912" width="9" style="51"/>
    <col min="6913" max="6913" width="11.625" style="51" customWidth="1"/>
    <col min="6914" max="6914" width="12.875" style="51" customWidth="1"/>
    <col min="6915" max="6915" width="17" style="51" customWidth="1"/>
    <col min="6916" max="6916" width="12.75" style="51" customWidth="1"/>
    <col min="6917" max="6917" width="16.375" style="51" customWidth="1"/>
    <col min="6918" max="7168" width="9" style="51"/>
    <col min="7169" max="7169" width="11.625" style="51" customWidth="1"/>
    <col min="7170" max="7170" width="12.875" style="51" customWidth="1"/>
    <col min="7171" max="7171" width="17" style="51" customWidth="1"/>
    <col min="7172" max="7172" width="12.75" style="51" customWidth="1"/>
    <col min="7173" max="7173" width="16.375" style="51" customWidth="1"/>
    <col min="7174" max="7424" width="9" style="51"/>
    <col min="7425" max="7425" width="11.625" style="51" customWidth="1"/>
    <col min="7426" max="7426" width="12.875" style="51" customWidth="1"/>
    <col min="7427" max="7427" width="17" style="51" customWidth="1"/>
    <col min="7428" max="7428" width="12.75" style="51" customWidth="1"/>
    <col min="7429" max="7429" width="16.375" style="51" customWidth="1"/>
    <col min="7430" max="7680" width="9" style="51"/>
    <col min="7681" max="7681" width="11.625" style="51" customWidth="1"/>
    <col min="7682" max="7682" width="12.875" style="51" customWidth="1"/>
    <col min="7683" max="7683" width="17" style="51" customWidth="1"/>
    <col min="7684" max="7684" width="12.75" style="51" customWidth="1"/>
    <col min="7685" max="7685" width="16.375" style="51" customWidth="1"/>
    <col min="7686" max="7936" width="9" style="51"/>
    <col min="7937" max="7937" width="11.625" style="51" customWidth="1"/>
    <col min="7938" max="7938" width="12.875" style="51" customWidth="1"/>
    <col min="7939" max="7939" width="17" style="51" customWidth="1"/>
    <col min="7940" max="7940" width="12.75" style="51" customWidth="1"/>
    <col min="7941" max="7941" width="16.375" style="51" customWidth="1"/>
    <col min="7942" max="8192" width="9" style="51"/>
    <col min="8193" max="8193" width="11.625" style="51" customWidth="1"/>
    <col min="8194" max="8194" width="12.875" style="51" customWidth="1"/>
    <col min="8195" max="8195" width="17" style="51" customWidth="1"/>
    <col min="8196" max="8196" width="12.75" style="51" customWidth="1"/>
    <col min="8197" max="8197" width="16.375" style="51" customWidth="1"/>
    <col min="8198" max="8448" width="9" style="51"/>
    <col min="8449" max="8449" width="11.625" style="51" customWidth="1"/>
    <col min="8450" max="8450" width="12.875" style="51" customWidth="1"/>
    <col min="8451" max="8451" width="17" style="51" customWidth="1"/>
    <col min="8452" max="8452" width="12.75" style="51" customWidth="1"/>
    <col min="8453" max="8453" width="16.375" style="51" customWidth="1"/>
    <col min="8454" max="8704" width="9" style="51"/>
    <col min="8705" max="8705" width="11.625" style="51" customWidth="1"/>
    <col min="8706" max="8706" width="12.875" style="51" customWidth="1"/>
    <col min="8707" max="8707" width="17" style="51" customWidth="1"/>
    <col min="8708" max="8708" width="12.75" style="51" customWidth="1"/>
    <col min="8709" max="8709" width="16.375" style="51" customWidth="1"/>
    <col min="8710" max="8960" width="9" style="51"/>
    <col min="8961" max="8961" width="11.625" style="51" customWidth="1"/>
    <col min="8962" max="8962" width="12.875" style="51" customWidth="1"/>
    <col min="8963" max="8963" width="17" style="51" customWidth="1"/>
    <col min="8964" max="8964" width="12.75" style="51" customWidth="1"/>
    <col min="8965" max="8965" width="16.375" style="51" customWidth="1"/>
    <col min="8966" max="9216" width="9" style="51"/>
    <col min="9217" max="9217" width="11.625" style="51" customWidth="1"/>
    <col min="9218" max="9218" width="12.875" style="51" customWidth="1"/>
    <col min="9219" max="9219" width="17" style="51" customWidth="1"/>
    <col min="9220" max="9220" width="12.75" style="51" customWidth="1"/>
    <col min="9221" max="9221" width="16.375" style="51" customWidth="1"/>
    <col min="9222" max="9472" width="9" style="51"/>
    <col min="9473" max="9473" width="11.625" style="51" customWidth="1"/>
    <col min="9474" max="9474" width="12.875" style="51" customWidth="1"/>
    <col min="9475" max="9475" width="17" style="51" customWidth="1"/>
    <col min="9476" max="9476" width="12.75" style="51" customWidth="1"/>
    <col min="9477" max="9477" width="16.375" style="51" customWidth="1"/>
    <col min="9478" max="9728" width="9" style="51"/>
    <col min="9729" max="9729" width="11.625" style="51" customWidth="1"/>
    <col min="9730" max="9730" width="12.875" style="51" customWidth="1"/>
    <col min="9731" max="9731" width="17" style="51" customWidth="1"/>
    <col min="9732" max="9732" width="12.75" style="51" customWidth="1"/>
    <col min="9733" max="9733" width="16.375" style="51" customWidth="1"/>
    <col min="9734" max="9984" width="9" style="51"/>
    <col min="9985" max="9985" width="11.625" style="51" customWidth="1"/>
    <col min="9986" max="9986" width="12.875" style="51" customWidth="1"/>
    <col min="9987" max="9987" width="17" style="51" customWidth="1"/>
    <col min="9988" max="9988" width="12.75" style="51" customWidth="1"/>
    <col min="9989" max="9989" width="16.375" style="51" customWidth="1"/>
    <col min="9990" max="10240" width="9" style="51"/>
    <col min="10241" max="10241" width="11.625" style="51" customWidth="1"/>
    <col min="10242" max="10242" width="12.875" style="51" customWidth="1"/>
    <col min="10243" max="10243" width="17" style="51" customWidth="1"/>
    <col min="10244" max="10244" width="12.75" style="51" customWidth="1"/>
    <col min="10245" max="10245" width="16.375" style="51" customWidth="1"/>
    <col min="10246" max="10496" width="9" style="51"/>
    <col min="10497" max="10497" width="11.625" style="51" customWidth="1"/>
    <col min="10498" max="10498" width="12.875" style="51" customWidth="1"/>
    <col min="10499" max="10499" width="17" style="51" customWidth="1"/>
    <col min="10500" max="10500" width="12.75" style="51" customWidth="1"/>
    <col min="10501" max="10501" width="16.375" style="51" customWidth="1"/>
    <col min="10502" max="10752" width="9" style="51"/>
    <col min="10753" max="10753" width="11.625" style="51" customWidth="1"/>
    <col min="10754" max="10754" width="12.875" style="51" customWidth="1"/>
    <col min="10755" max="10755" width="17" style="51" customWidth="1"/>
    <col min="10756" max="10756" width="12.75" style="51" customWidth="1"/>
    <col min="10757" max="10757" width="16.375" style="51" customWidth="1"/>
    <col min="10758" max="11008" width="9" style="51"/>
    <col min="11009" max="11009" width="11.625" style="51" customWidth="1"/>
    <col min="11010" max="11010" width="12.875" style="51" customWidth="1"/>
    <col min="11011" max="11011" width="17" style="51" customWidth="1"/>
    <col min="11012" max="11012" width="12.75" style="51" customWidth="1"/>
    <col min="11013" max="11013" width="16.375" style="51" customWidth="1"/>
    <col min="11014" max="11264" width="9" style="51"/>
    <col min="11265" max="11265" width="11.625" style="51" customWidth="1"/>
    <col min="11266" max="11266" width="12.875" style="51" customWidth="1"/>
    <col min="11267" max="11267" width="17" style="51" customWidth="1"/>
    <col min="11268" max="11268" width="12.75" style="51" customWidth="1"/>
    <col min="11269" max="11269" width="16.375" style="51" customWidth="1"/>
    <col min="11270" max="11520" width="9" style="51"/>
    <col min="11521" max="11521" width="11.625" style="51" customWidth="1"/>
    <col min="11522" max="11522" width="12.875" style="51" customWidth="1"/>
    <col min="11523" max="11523" width="17" style="51" customWidth="1"/>
    <col min="11524" max="11524" width="12.75" style="51" customWidth="1"/>
    <col min="11525" max="11525" width="16.375" style="51" customWidth="1"/>
    <col min="11526" max="11776" width="9" style="51"/>
    <col min="11777" max="11777" width="11.625" style="51" customWidth="1"/>
    <col min="11778" max="11778" width="12.875" style="51" customWidth="1"/>
    <col min="11779" max="11779" width="17" style="51" customWidth="1"/>
    <col min="11780" max="11780" width="12.75" style="51" customWidth="1"/>
    <col min="11781" max="11781" width="16.375" style="51" customWidth="1"/>
    <col min="11782" max="12032" width="9" style="51"/>
    <col min="12033" max="12033" width="11.625" style="51" customWidth="1"/>
    <col min="12034" max="12034" width="12.875" style="51" customWidth="1"/>
    <col min="12035" max="12035" width="17" style="51" customWidth="1"/>
    <col min="12036" max="12036" width="12.75" style="51" customWidth="1"/>
    <col min="12037" max="12037" width="16.375" style="51" customWidth="1"/>
    <col min="12038" max="12288" width="9" style="51"/>
    <col min="12289" max="12289" width="11.625" style="51" customWidth="1"/>
    <col min="12290" max="12290" width="12.875" style="51" customWidth="1"/>
    <col min="12291" max="12291" width="17" style="51" customWidth="1"/>
    <col min="12292" max="12292" width="12.75" style="51" customWidth="1"/>
    <col min="12293" max="12293" width="16.375" style="51" customWidth="1"/>
    <col min="12294" max="12544" width="9" style="51"/>
    <col min="12545" max="12545" width="11.625" style="51" customWidth="1"/>
    <col min="12546" max="12546" width="12.875" style="51" customWidth="1"/>
    <col min="12547" max="12547" width="17" style="51" customWidth="1"/>
    <col min="12548" max="12548" width="12.75" style="51" customWidth="1"/>
    <col min="12549" max="12549" width="16.375" style="51" customWidth="1"/>
    <col min="12550" max="12800" width="9" style="51"/>
    <col min="12801" max="12801" width="11.625" style="51" customWidth="1"/>
    <col min="12802" max="12802" width="12.875" style="51" customWidth="1"/>
    <col min="12803" max="12803" width="17" style="51" customWidth="1"/>
    <col min="12804" max="12804" width="12.75" style="51" customWidth="1"/>
    <col min="12805" max="12805" width="16.375" style="51" customWidth="1"/>
    <col min="12806" max="13056" width="9" style="51"/>
    <col min="13057" max="13057" width="11.625" style="51" customWidth="1"/>
    <col min="13058" max="13058" width="12.875" style="51" customWidth="1"/>
    <col min="13059" max="13059" width="17" style="51" customWidth="1"/>
    <col min="13060" max="13060" width="12.75" style="51" customWidth="1"/>
    <col min="13061" max="13061" width="16.375" style="51" customWidth="1"/>
    <col min="13062" max="13312" width="9" style="51"/>
    <col min="13313" max="13313" width="11.625" style="51" customWidth="1"/>
    <col min="13314" max="13314" width="12.875" style="51" customWidth="1"/>
    <col min="13315" max="13315" width="17" style="51" customWidth="1"/>
    <col min="13316" max="13316" width="12.75" style="51" customWidth="1"/>
    <col min="13317" max="13317" width="16.375" style="51" customWidth="1"/>
    <col min="13318" max="13568" width="9" style="51"/>
    <col min="13569" max="13569" width="11.625" style="51" customWidth="1"/>
    <col min="13570" max="13570" width="12.875" style="51" customWidth="1"/>
    <col min="13571" max="13571" width="17" style="51" customWidth="1"/>
    <col min="13572" max="13572" width="12.75" style="51" customWidth="1"/>
    <col min="13573" max="13573" width="16.375" style="51" customWidth="1"/>
    <col min="13574" max="13824" width="9" style="51"/>
    <col min="13825" max="13825" width="11.625" style="51" customWidth="1"/>
    <col min="13826" max="13826" width="12.875" style="51" customWidth="1"/>
    <col min="13827" max="13827" width="17" style="51" customWidth="1"/>
    <col min="13828" max="13828" width="12.75" style="51" customWidth="1"/>
    <col min="13829" max="13829" width="16.375" style="51" customWidth="1"/>
    <col min="13830" max="14080" width="9" style="51"/>
    <col min="14081" max="14081" width="11.625" style="51" customWidth="1"/>
    <col min="14082" max="14082" width="12.875" style="51" customWidth="1"/>
    <col min="14083" max="14083" width="17" style="51" customWidth="1"/>
    <col min="14084" max="14084" width="12.75" style="51" customWidth="1"/>
    <col min="14085" max="14085" width="16.375" style="51" customWidth="1"/>
    <col min="14086" max="14336" width="9" style="51"/>
    <col min="14337" max="14337" width="11.625" style="51" customWidth="1"/>
    <col min="14338" max="14338" width="12.875" style="51" customWidth="1"/>
    <col min="14339" max="14339" width="17" style="51" customWidth="1"/>
    <col min="14340" max="14340" width="12.75" style="51" customWidth="1"/>
    <col min="14341" max="14341" width="16.375" style="51" customWidth="1"/>
    <col min="14342" max="14592" width="9" style="51"/>
    <col min="14593" max="14593" width="11.625" style="51" customWidth="1"/>
    <col min="14594" max="14594" width="12.875" style="51" customWidth="1"/>
    <col min="14595" max="14595" width="17" style="51" customWidth="1"/>
    <col min="14596" max="14596" width="12.75" style="51" customWidth="1"/>
    <col min="14597" max="14597" width="16.375" style="51" customWidth="1"/>
    <col min="14598" max="14848" width="9" style="51"/>
    <col min="14849" max="14849" width="11.625" style="51" customWidth="1"/>
    <col min="14850" max="14850" width="12.875" style="51" customWidth="1"/>
    <col min="14851" max="14851" width="17" style="51" customWidth="1"/>
    <col min="14852" max="14852" width="12.75" style="51" customWidth="1"/>
    <col min="14853" max="14853" width="16.375" style="51" customWidth="1"/>
    <col min="14854" max="15104" width="9" style="51"/>
    <col min="15105" max="15105" width="11.625" style="51" customWidth="1"/>
    <col min="15106" max="15106" width="12.875" style="51" customWidth="1"/>
    <col min="15107" max="15107" width="17" style="51" customWidth="1"/>
    <col min="15108" max="15108" width="12.75" style="51" customWidth="1"/>
    <col min="15109" max="15109" width="16.375" style="51" customWidth="1"/>
    <col min="15110" max="15360" width="9" style="51"/>
    <col min="15361" max="15361" width="11.625" style="51" customWidth="1"/>
    <col min="15362" max="15362" width="12.875" style="51" customWidth="1"/>
    <col min="15363" max="15363" width="17" style="51" customWidth="1"/>
    <col min="15364" max="15364" width="12.75" style="51" customWidth="1"/>
    <col min="15365" max="15365" width="16.375" style="51" customWidth="1"/>
    <col min="15366" max="15616" width="9" style="51"/>
    <col min="15617" max="15617" width="11.625" style="51" customWidth="1"/>
    <col min="15618" max="15618" width="12.875" style="51" customWidth="1"/>
    <col min="15619" max="15619" width="17" style="51" customWidth="1"/>
    <col min="15620" max="15620" width="12.75" style="51" customWidth="1"/>
    <col min="15621" max="15621" width="16.375" style="51" customWidth="1"/>
    <col min="15622" max="15872" width="9" style="51"/>
    <col min="15873" max="15873" width="11.625" style="51" customWidth="1"/>
    <col min="15874" max="15874" width="12.875" style="51" customWidth="1"/>
    <col min="15875" max="15875" width="17" style="51" customWidth="1"/>
    <col min="15876" max="15876" width="12.75" style="51" customWidth="1"/>
    <col min="15877" max="15877" width="16.375" style="51" customWidth="1"/>
    <col min="15878" max="16128" width="9" style="51"/>
    <col min="16129" max="16129" width="11.625" style="51" customWidth="1"/>
    <col min="16130" max="16130" width="12.875" style="51" customWidth="1"/>
    <col min="16131" max="16131" width="17" style="51" customWidth="1"/>
    <col min="16132" max="16132" width="12.75" style="51" customWidth="1"/>
    <col min="16133" max="16133" width="16.375" style="51" customWidth="1"/>
    <col min="16134" max="16384" width="9" style="51"/>
  </cols>
  <sheetData>
    <row r="1" spans="1:6" ht="27">
      <c r="A1" s="50" t="s">
        <v>185</v>
      </c>
      <c r="B1" s="50" t="s">
        <v>186</v>
      </c>
      <c r="C1" s="49" t="s">
        <v>184</v>
      </c>
      <c r="D1" s="50" t="s">
        <v>187</v>
      </c>
      <c r="E1" s="50" t="s">
        <v>188</v>
      </c>
      <c r="F1" s="51" t="s">
        <v>5644</v>
      </c>
    </row>
    <row r="2" spans="1:6">
      <c r="A2" s="52" t="s">
        <v>190</v>
      </c>
      <c r="B2" s="54" t="str">
        <f>A2</f>
        <v>北海道</v>
      </c>
      <c r="C2" s="52" t="s">
        <v>189</v>
      </c>
      <c r="D2" s="54" t="s">
        <v>191</v>
      </c>
      <c r="E2" s="53"/>
    </row>
    <row r="3" spans="1:6">
      <c r="A3" s="55" t="s">
        <v>193</v>
      </c>
      <c r="B3" s="55" t="s">
        <v>194</v>
      </c>
      <c r="C3" s="55" t="s">
        <v>192</v>
      </c>
      <c r="D3" s="55" t="s">
        <v>191</v>
      </c>
      <c r="E3" s="55" t="s">
        <v>195</v>
      </c>
    </row>
    <row r="4" spans="1:6">
      <c r="A4" s="55" t="s">
        <v>193</v>
      </c>
      <c r="B4" s="55" t="s">
        <v>197</v>
      </c>
      <c r="C4" s="55" t="s">
        <v>196</v>
      </c>
      <c r="D4" s="55" t="s">
        <v>191</v>
      </c>
      <c r="E4" s="55" t="s">
        <v>198</v>
      </c>
    </row>
    <row r="5" spans="1:6">
      <c r="A5" s="55" t="s">
        <v>193</v>
      </c>
      <c r="B5" s="55" t="s">
        <v>200</v>
      </c>
      <c r="C5" s="55" t="s">
        <v>199</v>
      </c>
      <c r="D5" s="55" t="s">
        <v>191</v>
      </c>
      <c r="E5" s="55" t="s">
        <v>201</v>
      </c>
    </row>
    <row r="6" spans="1:6">
      <c r="A6" s="55" t="s">
        <v>193</v>
      </c>
      <c r="B6" s="55" t="s">
        <v>203</v>
      </c>
      <c r="C6" s="55" t="s">
        <v>202</v>
      </c>
      <c r="D6" s="55" t="s">
        <v>191</v>
      </c>
      <c r="E6" s="55" t="s">
        <v>204</v>
      </c>
    </row>
    <row r="7" spans="1:6">
      <c r="A7" s="55" t="s">
        <v>193</v>
      </c>
      <c r="B7" s="55" t="s">
        <v>206</v>
      </c>
      <c r="C7" s="55" t="s">
        <v>205</v>
      </c>
      <c r="D7" s="55" t="s">
        <v>191</v>
      </c>
      <c r="E7" s="55" t="s">
        <v>207</v>
      </c>
    </row>
    <row r="8" spans="1:6">
      <c r="A8" s="55" t="s">
        <v>193</v>
      </c>
      <c r="B8" s="55" t="s">
        <v>209</v>
      </c>
      <c r="C8" s="55" t="s">
        <v>208</v>
      </c>
      <c r="D8" s="55" t="s">
        <v>191</v>
      </c>
      <c r="E8" s="55" t="s">
        <v>210</v>
      </c>
    </row>
    <row r="9" spans="1:6">
      <c r="A9" s="55" t="s">
        <v>193</v>
      </c>
      <c r="B9" s="55" t="s">
        <v>212</v>
      </c>
      <c r="C9" s="55" t="s">
        <v>211</v>
      </c>
      <c r="D9" s="55" t="s">
        <v>191</v>
      </c>
      <c r="E9" s="55" t="s">
        <v>213</v>
      </c>
    </row>
    <row r="10" spans="1:6">
      <c r="A10" s="55" t="s">
        <v>193</v>
      </c>
      <c r="B10" s="55" t="s">
        <v>215</v>
      </c>
      <c r="C10" s="55" t="s">
        <v>214</v>
      </c>
      <c r="D10" s="55" t="s">
        <v>191</v>
      </c>
      <c r="E10" s="55" t="s">
        <v>216</v>
      </c>
    </row>
    <row r="11" spans="1:6">
      <c r="A11" s="55" t="s">
        <v>193</v>
      </c>
      <c r="B11" s="55" t="s">
        <v>218</v>
      </c>
      <c r="C11" s="55" t="s">
        <v>217</v>
      </c>
      <c r="D11" s="55" t="s">
        <v>191</v>
      </c>
      <c r="E11" s="55" t="s">
        <v>219</v>
      </c>
    </row>
    <row r="12" spans="1:6">
      <c r="A12" s="55" t="s">
        <v>193</v>
      </c>
      <c r="B12" s="55" t="s">
        <v>221</v>
      </c>
      <c r="C12" s="55" t="s">
        <v>220</v>
      </c>
      <c r="D12" s="55" t="s">
        <v>191</v>
      </c>
      <c r="E12" s="55" t="s">
        <v>222</v>
      </c>
    </row>
    <row r="13" spans="1:6">
      <c r="A13" s="55" t="s">
        <v>193</v>
      </c>
      <c r="B13" s="55" t="s">
        <v>224</v>
      </c>
      <c r="C13" s="55" t="s">
        <v>223</v>
      </c>
      <c r="D13" s="55" t="s">
        <v>191</v>
      </c>
      <c r="E13" s="55" t="s">
        <v>225</v>
      </c>
    </row>
    <row r="14" spans="1:6">
      <c r="A14" s="55" t="s">
        <v>193</v>
      </c>
      <c r="B14" s="55" t="s">
        <v>227</v>
      </c>
      <c r="C14" s="55" t="s">
        <v>226</v>
      </c>
      <c r="D14" s="55" t="s">
        <v>191</v>
      </c>
      <c r="E14" s="55" t="s">
        <v>228</v>
      </c>
    </row>
    <row r="15" spans="1:6">
      <c r="A15" s="55" t="s">
        <v>193</v>
      </c>
      <c r="B15" s="55" t="s">
        <v>230</v>
      </c>
      <c r="C15" s="55" t="s">
        <v>229</v>
      </c>
      <c r="D15" s="55" t="s">
        <v>191</v>
      </c>
      <c r="E15" s="55" t="s">
        <v>231</v>
      </c>
    </row>
    <row r="16" spans="1:6">
      <c r="A16" s="55" t="s">
        <v>193</v>
      </c>
      <c r="B16" s="55" t="s">
        <v>233</v>
      </c>
      <c r="C16" s="55" t="s">
        <v>232</v>
      </c>
      <c r="D16" s="55" t="s">
        <v>191</v>
      </c>
      <c r="E16" s="55" t="s">
        <v>234</v>
      </c>
    </row>
    <row r="17" spans="1:5">
      <c r="A17" s="55" t="s">
        <v>190</v>
      </c>
      <c r="B17" s="55" t="s">
        <v>236</v>
      </c>
      <c r="C17" s="55" t="s">
        <v>235</v>
      </c>
      <c r="D17" s="55" t="s">
        <v>191</v>
      </c>
      <c r="E17" s="55" t="s">
        <v>237</v>
      </c>
    </row>
    <row r="18" spans="1:5">
      <c r="A18" s="55" t="s">
        <v>193</v>
      </c>
      <c r="B18" s="55" t="s">
        <v>239</v>
      </c>
      <c r="C18" s="55" t="s">
        <v>238</v>
      </c>
      <c r="D18" s="55" t="s">
        <v>191</v>
      </c>
      <c r="E18" s="55" t="s">
        <v>240</v>
      </c>
    </row>
    <row r="19" spans="1:5">
      <c r="A19" s="55" t="s">
        <v>193</v>
      </c>
      <c r="B19" s="55" t="s">
        <v>242</v>
      </c>
      <c r="C19" s="55" t="s">
        <v>241</v>
      </c>
      <c r="D19" s="55" t="s">
        <v>191</v>
      </c>
      <c r="E19" s="55" t="s">
        <v>243</v>
      </c>
    </row>
    <row r="20" spans="1:5">
      <c r="A20" s="55" t="s">
        <v>193</v>
      </c>
      <c r="B20" s="55" t="s">
        <v>245</v>
      </c>
      <c r="C20" s="55" t="s">
        <v>244</v>
      </c>
      <c r="D20" s="55" t="s">
        <v>191</v>
      </c>
      <c r="E20" s="55" t="s">
        <v>246</v>
      </c>
    </row>
    <row r="21" spans="1:5">
      <c r="A21" s="55" t="s">
        <v>193</v>
      </c>
      <c r="B21" s="55" t="s">
        <v>248</v>
      </c>
      <c r="C21" s="55" t="s">
        <v>247</v>
      </c>
      <c r="D21" s="55" t="s">
        <v>191</v>
      </c>
      <c r="E21" s="55" t="s">
        <v>249</v>
      </c>
    </row>
    <row r="22" spans="1:5">
      <c r="A22" s="55" t="s">
        <v>193</v>
      </c>
      <c r="B22" s="55" t="s">
        <v>251</v>
      </c>
      <c r="C22" s="55" t="s">
        <v>250</v>
      </c>
      <c r="D22" s="55" t="s">
        <v>191</v>
      </c>
      <c r="E22" s="55" t="s">
        <v>252</v>
      </c>
    </row>
    <row r="23" spans="1:5">
      <c r="A23" s="55" t="s">
        <v>193</v>
      </c>
      <c r="B23" s="55" t="s">
        <v>254</v>
      </c>
      <c r="C23" s="55" t="s">
        <v>253</v>
      </c>
      <c r="D23" s="55" t="s">
        <v>191</v>
      </c>
      <c r="E23" s="55" t="s">
        <v>255</v>
      </c>
    </row>
    <row r="24" spans="1:5">
      <c r="A24" s="55" t="s">
        <v>193</v>
      </c>
      <c r="B24" s="55" t="s">
        <v>257</v>
      </c>
      <c r="C24" s="55" t="s">
        <v>256</v>
      </c>
      <c r="D24" s="55" t="s">
        <v>191</v>
      </c>
      <c r="E24" s="55" t="s">
        <v>258</v>
      </c>
    </row>
    <row r="25" spans="1:5">
      <c r="A25" s="55" t="s">
        <v>193</v>
      </c>
      <c r="B25" s="55" t="s">
        <v>260</v>
      </c>
      <c r="C25" s="55" t="s">
        <v>259</v>
      </c>
      <c r="D25" s="55" t="s">
        <v>191</v>
      </c>
      <c r="E25" s="55" t="s">
        <v>261</v>
      </c>
    </row>
    <row r="26" spans="1:5">
      <c r="A26" s="55" t="s">
        <v>193</v>
      </c>
      <c r="B26" s="55" t="s">
        <v>263</v>
      </c>
      <c r="C26" s="55" t="s">
        <v>262</v>
      </c>
      <c r="D26" s="55" t="s">
        <v>191</v>
      </c>
      <c r="E26" s="55" t="s">
        <v>264</v>
      </c>
    </row>
    <row r="27" spans="1:5">
      <c r="A27" s="55" t="s">
        <v>193</v>
      </c>
      <c r="B27" s="55" t="s">
        <v>266</v>
      </c>
      <c r="C27" s="55" t="s">
        <v>265</v>
      </c>
      <c r="D27" s="55" t="s">
        <v>191</v>
      </c>
      <c r="E27" s="55" t="s">
        <v>267</v>
      </c>
    </row>
    <row r="28" spans="1:5">
      <c r="A28" s="55" t="s">
        <v>193</v>
      </c>
      <c r="B28" s="55" t="s">
        <v>269</v>
      </c>
      <c r="C28" s="55" t="s">
        <v>268</v>
      </c>
      <c r="D28" s="55" t="s">
        <v>191</v>
      </c>
      <c r="E28" s="55" t="s">
        <v>270</v>
      </c>
    </row>
    <row r="29" spans="1:5">
      <c r="A29" s="55" t="s">
        <v>193</v>
      </c>
      <c r="B29" s="55" t="s">
        <v>272</v>
      </c>
      <c r="C29" s="55" t="s">
        <v>271</v>
      </c>
      <c r="D29" s="55" t="s">
        <v>191</v>
      </c>
      <c r="E29" s="55" t="s">
        <v>273</v>
      </c>
    </row>
    <row r="30" spans="1:5">
      <c r="A30" s="55" t="s">
        <v>193</v>
      </c>
      <c r="B30" s="55" t="s">
        <v>275</v>
      </c>
      <c r="C30" s="55" t="s">
        <v>274</v>
      </c>
      <c r="D30" s="55" t="s">
        <v>191</v>
      </c>
      <c r="E30" s="55" t="s">
        <v>276</v>
      </c>
    </row>
    <row r="31" spans="1:5">
      <c r="A31" s="55" t="s">
        <v>193</v>
      </c>
      <c r="B31" s="55" t="s">
        <v>278</v>
      </c>
      <c r="C31" s="55" t="s">
        <v>277</v>
      </c>
      <c r="D31" s="55" t="s">
        <v>191</v>
      </c>
      <c r="E31" s="55" t="s">
        <v>279</v>
      </c>
    </row>
    <row r="32" spans="1:5">
      <c r="A32" s="55" t="s">
        <v>193</v>
      </c>
      <c r="B32" s="55" t="s">
        <v>281</v>
      </c>
      <c r="C32" s="55" t="s">
        <v>280</v>
      </c>
      <c r="D32" s="55" t="s">
        <v>191</v>
      </c>
      <c r="E32" s="55" t="s">
        <v>282</v>
      </c>
    </row>
    <row r="33" spans="1:5">
      <c r="A33" s="55" t="s">
        <v>193</v>
      </c>
      <c r="B33" s="55" t="s">
        <v>284</v>
      </c>
      <c r="C33" s="55" t="s">
        <v>283</v>
      </c>
      <c r="D33" s="55" t="s">
        <v>191</v>
      </c>
      <c r="E33" s="55" t="s">
        <v>285</v>
      </c>
    </row>
    <row r="34" spans="1:5">
      <c r="A34" s="55" t="s">
        <v>193</v>
      </c>
      <c r="B34" s="55" t="s">
        <v>287</v>
      </c>
      <c r="C34" s="55" t="s">
        <v>286</v>
      </c>
      <c r="D34" s="55" t="s">
        <v>191</v>
      </c>
      <c r="E34" s="55" t="s">
        <v>288</v>
      </c>
    </row>
    <row r="35" spans="1:5">
      <c r="A35" s="55" t="s">
        <v>193</v>
      </c>
      <c r="B35" s="55" t="s">
        <v>290</v>
      </c>
      <c r="C35" s="55" t="s">
        <v>289</v>
      </c>
      <c r="D35" s="55" t="s">
        <v>191</v>
      </c>
      <c r="E35" s="55" t="s">
        <v>291</v>
      </c>
    </row>
    <row r="36" spans="1:5">
      <c r="A36" s="55" t="s">
        <v>193</v>
      </c>
      <c r="B36" s="55" t="s">
        <v>293</v>
      </c>
      <c r="C36" s="55" t="s">
        <v>292</v>
      </c>
      <c r="D36" s="55" t="s">
        <v>191</v>
      </c>
      <c r="E36" s="55" t="s">
        <v>294</v>
      </c>
    </row>
    <row r="37" spans="1:5">
      <c r="A37" s="55" t="s">
        <v>193</v>
      </c>
      <c r="B37" s="55" t="s">
        <v>296</v>
      </c>
      <c r="C37" s="55" t="s">
        <v>295</v>
      </c>
      <c r="D37" s="55" t="s">
        <v>191</v>
      </c>
      <c r="E37" s="55" t="s">
        <v>297</v>
      </c>
    </row>
    <row r="38" spans="1:5">
      <c r="A38" s="55" t="s">
        <v>193</v>
      </c>
      <c r="B38" s="55" t="s">
        <v>299</v>
      </c>
      <c r="C38" s="55" t="s">
        <v>298</v>
      </c>
      <c r="D38" s="55" t="s">
        <v>191</v>
      </c>
      <c r="E38" s="55" t="s">
        <v>300</v>
      </c>
    </row>
    <row r="39" spans="1:5">
      <c r="A39" s="55" t="s">
        <v>193</v>
      </c>
      <c r="B39" s="55" t="s">
        <v>302</v>
      </c>
      <c r="C39" s="55" t="s">
        <v>301</v>
      </c>
      <c r="D39" s="55" t="s">
        <v>191</v>
      </c>
      <c r="E39" s="55" t="s">
        <v>303</v>
      </c>
    </row>
    <row r="40" spans="1:5">
      <c r="A40" s="55" t="s">
        <v>193</v>
      </c>
      <c r="B40" s="55" t="s">
        <v>305</v>
      </c>
      <c r="C40" s="55" t="s">
        <v>304</v>
      </c>
      <c r="D40" s="55" t="s">
        <v>191</v>
      </c>
      <c r="E40" s="55" t="s">
        <v>306</v>
      </c>
    </row>
    <row r="41" spans="1:5">
      <c r="A41" s="55" t="s">
        <v>193</v>
      </c>
      <c r="B41" s="55" t="s">
        <v>308</v>
      </c>
      <c r="C41" s="55" t="s">
        <v>307</v>
      </c>
      <c r="D41" s="55" t="s">
        <v>191</v>
      </c>
      <c r="E41" s="55" t="s">
        <v>309</v>
      </c>
    </row>
    <row r="42" spans="1:5">
      <c r="A42" s="55" t="s">
        <v>193</v>
      </c>
      <c r="B42" s="55" t="s">
        <v>311</v>
      </c>
      <c r="C42" s="55" t="s">
        <v>310</v>
      </c>
      <c r="D42" s="55" t="s">
        <v>191</v>
      </c>
      <c r="E42" s="55" t="s">
        <v>312</v>
      </c>
    </row>
    <row r="43" spans="1:5">
      <c r="A43" s="55" t="s">
        <v>193</v>
      </c>
      <c r="B43" s="55" t="s">
        <v>314</v>
      </c>
      <c r="C43" s="55" t="s">
        <v>313</v>
      </c>
      <c r="D43" s="55" t="s">
        <v>191</v>
      </c>
      <c r="E43" s="55" t="s">
        <v>315</v>
      </c>
    </row>
    <row r="44" spans="1:5">
      <c r="A44" s="55" t="s">
        <v>193</v>
      </c>
      <c r="B44" s="55" t="s">
        <v>317</v>
      </c>
      <c r="C44" s="55" t="s">
        <v>316</v>
      </c>
      <c r="D44" s="55" t="s">
        <v>191</v>
      </c>
      <c r="E44" s="55" t="s">
        <v>318</v>
      </c>
    </row>
    <row r="45" spans="1:5">
      <c r="A45" s="55" t="s">
        <v>193</v>
      </c>
      <c r="B45" s="55" t="s">
        <v>320</v>
      </c>
      <c r="C45" s="55" t="s">
        <v>319</v>
      </c>
      <c r="D45" s="55" t="s">
        <v>191</v>
      </c>
      <c r="E45" s="55" t="s">
        <v>321</v>
      </c>
    </row>
    <row r="46" spans="1:5">
      <c r="A46" s="55" t="s">
        <v>193</v>
      </c>
      <c r="B46" s="55" t="s">
        <v>323</v>
      </c>
      <c r="C46" s="55" t="s">
        <v>322</v>
      </c>
      <c r="D46" s="55" t="s">
        <v>191</v>
      </c>
      <c r="E46" s="55" t="s">
        <v>324</v>
      </c>
    </row>
    <row r="47" spans="1:5">
      <c r="A47" s="55" t="s">
        <v>193</v>
      </c>
      <c r="B47" s="55" t="s">
        <v>326</v>
      </c>
      <c r="C47" s="55" t="s">
        <v>325</v>
      </c>
      <c r="D47" s="55" t="s">
        <v>191</v>
      </c>
      <c r="E47" s="55" t="s">
        <v>327</v>
      </c>
    </row>
    <row r="48" spans="1:5">
      <c r="A48" s="55" t="s">
        <v>193</v>
      </c>
      <c r="B48" s="55" t="s">
        <v>329</v>
      </c>
      <c r="C48" s="55" t="s">
        <v>328</v>
      </c>
      <c r="D48" s="55" t="s">
        <v>191</v>
      </c>
      <c r="E48" s="55" t="s">
        <v>330</v>
      </c>
    </row>
    <row r="49" spans="1:5">
      <c r="A49" s="55" t="s">
        <v>193</v>
      </c>
      <c r="B49" s="55" t="s">
        <v>332</v>
      </c>
      <c r="C49" s="55" t="s">
        <v>331</v>
      </c>
      <c r="D49" s="55" t="s">
        <v>191</v>
      </c>
      <c r="E49" s="55" t="s">
        <v>333</v>
      </c>
    </row>
    <row r="50" spans="1:5">
      <c r="A50" s="55" t="s">
        <v>193</v>
      </c>
      <c r="B50" s="55" t="s">
        <v>335</v>
      </c>
      <c r="C50" s="55" t="s">
        <v>334</v>
      </c>
      <c r="D50" s="55" t="s">
        <v>191</v>
      </c>
      <c r="E50" s="55" t="s">
        <v>336</v>
      </c>
    </row>
    <row r="51" spans="1:5">
      <c r="A51" s="55" t="s">
        <v>193</v>
      </c>
      <c r="B51" s="55" t="s">
        <v>338</v>
      </c>
      <c r="C51" s="55" t="s">
        <v>337</v>
      </c>
      <c r="D51" s="55" t="s">
        <v>191</v>
      </c>
      <c r="E51" s="55" t="s">
        <v>339</v>
      </c>
    </row>
    <row r="52" spans="1:5">
      <c r="A52" s="55" t="s">
        <v>193</v>
      </c>
      <c r="B52" s="55" t="s">
        <v>341</v>
      </c>
      <c r="C52" s="55" t="s">
        <v>340</v>
      </c>
      <c r="D52" s="55" t="s">
        <v>191</v>
      </c>
      <c r="E52" s="55" t="s">
        <v>342</v>
      </c>
    </row>
    <row r="53" spans="1:5">
      <c r="A53" s="55" t="s">
        <v>193</v>
      </c>
      <c r="B53" s="55" t="s">
        <v>344</v>
      </c>
      <c r="C53" s="55" t="s">
        <v>343</v>
      </c>
      <c r="D53" s="55" t="s">
        <v>191</v>
      </c>
      <c r="E53" s="55" t="s">
        <v>345</v>
      </c>
    </row>
    <row r="54" spans="1:5">
      <c r="A54" s="55" t="s">
        <v>193</v>
      </c>
      <c r="B54" s="55" t="s">
        <v>347</v>
      </c>
      <c r="C54" s="55" t="s">
        <v>346</v>
      </c>
      <c r="D54" s="55" t="s">
        <v>191</v>
      </c>
      <c r="E54" s="55" t="s">
        <v>348</v>
      </c>
    </row>
    <row r="55" spans="1:5">
      <c r="A55" s="55" t="s">
        <v>193</v>
      </c>
      <c r="B55" s="55" t="s">
        <v>350</v>
      </c>
      <c r="C55" s="55" t="s">
        <v>349</v>
      </c>
      <c r="D55" s="55" t="s">
        <v>191</v>
      </c>
      <c r="E55" s="55" t="s">
        <v>351</v>
      </c>
    </row>
    <row r="56" spans="1:5">
      <c r="A56" s="55" t="s">
        <v>193</v>
      </c>
      <c r="B56" s="55" t="s">
        <v>353</v>
      </c>
      <c r="C56" s="55" t="s">
        <v>352</v>
      </c>
      <c r="D56" s="55" t="s">
        <v>191</v>
      </c>
      <c r="E56" s="55" t="s">
        <v>354</v>
      </c>
    </row>
    <row r="57" spans="1:5">
      <c r="A57" s="55" t="s">
        <v>193</v>
      </c>
      <c r="B57" s="55" t="s">
        <v>356</v>
      </c>
      <c r="C57" s="55" t="s">
        <v>355</v>
      </c>
      <c r="D57" s="55" t="s">
        <v>191</v>
      </c>
      <c r="E57" s="55" t="s">
        <v>357</v>
      </c>
    </row>
    <row r="58" spans="1:5">
      <c r="A58" s="55" t="s">
        <v>193</v>
      </c>
      <c r="B58" s="55" t="s">
        <v>359</v>
      </c>
      <c r="C58" s="55" t="s">
        <v>358</v>
      </c>
      <c r="D58" s="55" t="s">
        <v>191</v>
      </c>
      <c r="E58" s="55" t="s">
        <v>360</v>
      </c>
    </row>
    <row r="59" spans="1:5">
      <c r="A59" s="55" t="s">
        <v>193</v>
      </c>
      <c r="B59" s="55" t="s">
        <v>362</v>
      </c>
      <c r="C59" s="55" t="s">
        <v>361</v>
      </c>
      <c r="D59" s="55" t="s">
        <v>191</v>
      </c>
      <c r="E59" s="55" t="s">
        <v>363</v>
      </c>
    </row>
    <row r="60" spans="1:5">
      <c r="A60" s="55" t="s">
        <v>193</v>
      </c>
      <c r="B60" s="55" t="s">
        <v>365</v>
      </c>
      <c r="C60" s="55" t="s">
        <v>364</v>
      </c>
      <c r="D60" s="55" t="s">
        <v>191</v>
      </c>
      <c r="E60" s="55" t="s">
        <v>366</v>
      </c>
    </row>
    <row r="61" spans="1:5">
      <c r="A61" s="55" t="s">
        <v>193</v>
      </c>
      <c r="B61" s="55" t="s">
        <v>368</v>
      </c>
      <c r="C61" s="55" t="s">
        <v>367</v>
      </c>
      <c r="D61" s="55" t="s">
        <v>191</v>
      </c>
      <c r="E61" s="55" t="s">
        <v>369</v>
      </c>
    </row>
    <row r="62" spans="1:5">
      <c r="A62" s="55" t="s">
        <v>193</v>
      </c>
      <c r="B62" s="55" t="s">
        <v>371</v>
      </c>
      <c r="C62" s="55" t="s">
        <v>370</v>
      </c>
      <c r="D62" s="55" t="s">
        <v>191</v>
      </c>
      <c r="E62" s="55" t="s">
        <v>372</v>
      </c>
    </row>
    <row r="63" spans="1:5">
      <c r="A63" s="55" t="s">
        <v>193</v>
      </c>
      <c r="B63" s="55" t="s">
        <v>374</v>
      </c>
      <c r="C63" s="55" t="s">
        <v>373</v>
      </c>
      <c r="D63" s="55" t="s">
        <v>191</v>
      </c>
      <c r="E63" s="55" t="s">
        <v>375</v>
      </c>
    </row>
    <row r="64" spans="1:5">
      <c r="A64" s="55" t="s">
        <v>193</v>
      </c>
      <c r="B64" s="55" t="s">
        <v>377</v>
      </c>
      <c r="C64" s="55" t="s">
        <v>376</v>
      </c>
      <c r="D64" s="55" t="s">
        <v>191</v>
      </c>
      <c r="E64" s="55" t="s">
        <v>378</v>
      </c>
    </row>
    <row r="65" spans="1:5">
      <c r="A65" s="55" t="s">
        <v>193</v>
      </c>
      <c r="B65" s="55" t="s">
        <v>380</v>
      </c>
      <c r="C65" s="55" t="s">
        <v>379</v>
      </c>
      <c r="D65" s="55" t="s">
        <v>191</v>
      </c>
      <c r="E65" s="55" t="s">
        <v>381</v>
      </c>
    </row>
    <row r="66" spans="1:5">
      <c r="A66" s="55" t="s">
        <v>193</v>
      </c>
      <c r="B66" s="55" t="s">
        <v>383</v>
      </c>
      <c r="C66" s="55" t="s">
        <v>382</v>
      </c>
      <c r="D66" s="55" t="s">
        <v>191</v>
      </c>
      <c r="E66" s="55" t="s">
        <v>384</v>
      </c>
    </row>
    <row r="67" spans="1:5">
      <c r="A67" s="55" t="s">
        <v>193</v>
      </c>
      <c r="B67" s="55" t="s">
        <v>386</v>
      </c>
      <c r="C67" s="55" t="s">
        <v>385</v>
      </c>
      <c r="D67" s="55" t="s">
        <v>191</v>
      </c>
      <c r="E67" s="55" t="s">
        <v>387</v>
      </c>
    </row>
    <row r="68" spans="1:5">
      <c r="A68" s="55" t="s">
        <v>193</v>
      </c>
      <c r="B68" s="55" t="s">
        <v>389</v>
      </c>
      <c r="C68" s="55" t="s">
        <v>388</v>
      </c>
      <c r="D68" s="55" t="s">
        <v>191</v>
      </c>
      <c r="E68" s="55" t="s">
        <v>390</v>
      </c>
    </row>
    <row r="69" spans="1:5">
      <c r="A69" s="55" t="s">
        <v>193</v>
      </c>
      <c r="B69" s="55" t="s">
        <v>392</v>
      </c>
      <c r="C69" s="55" t="s">
        <v>391</v>
      </c>
      <c r="D69" s="55" t="s">
        <v>191</v>
      </c>
      <c r="E69" s="55" t="s">
        <v>393</v>
      </c>
    </row>
    <row r="70" spans="1:5">
      <c r="A70" s="55" t="s">
        <v>193</v>
      </c>
      <c r="B70" s="55" t="s">
        <v>395</v>
      </c>
      <c r="C70" s="55" t="s">
        <v>394</v>
      </c>
      <c r="D70" s="55" t="s">
        <v>191</v>
      </c>
      <c r="E70" s="55" t="s">
        <v>396</v>
      </c>
    </row>
    <row r="71" spans="1:5">
      <c r="A71" s="55" t="s">
        <v>193</v>
      </c>
      <c r="B71" s="55" t="s">
        <v>398</v>
      </c>
      <c r="C71" s="55" t="s">
        <v>397</v>
      </c>
      <c r="D71" s="55" t="s">
        <v>191</v>
      </c>
      <c r="E71" s="55" t="s">
        <v>399</v>
      </c>
    </row>
    <row r="72" spans="1:5">
      <c r="A72" s="55" t="s">
        <v>193</v>
      </c>
      <c r="B72" s="55" t="s">
        <v>401</v>
      </c>
      <c r="C72" s="55" t="s">
        <v>400</v>
      </c>
      <c r="D72" s="55" t="s">
        <v>191</v>
      </c>
      <c r="E72" s="55" t="s">
        <v>402</v>
      </c>
    </row>
    <row r="73" spans="1:5">
      <c r="A73" s="55" t="s">
        <v>193</v>
      </c>
      <c r="B73" s="55" t="s">
        <v>404</v>
      </c>
      <c r="C73" s="55" t="s">
        <v>403</v>
      </c>
      <c r="D73" s="55" t="s">
        <v>191</v>
      </c>
      <c r="E73" s="55" t="s">
        <v>405</v>
      </c>
    </row>
    <row r="74" spans="1:5">
      <c r="A74" s="55" t="s">
        <v>193</v>
      </c>
      <c r="B74" s="55" t="s">
        <v>407</v>
      </c>
      <c r="C74" s="55" t="s">
        <v>406</v>
      </c>
      <c r="D74" s="55" t="s">
        <v>191</v>
      </c>
      <c r="E74" s="55" t="s">
        <v>408</v>
      </c>
    </row>
    <row r="75" spans="1:5">
      <c r="A75" s="55" t="s">
        <v>193</v>
      </c>
      <c r="B75" s="55" t="s">
        <v>410</v>
      </c>
      <c r="C75" s="55" t="s">
        <v>409</v>
      </c>
      <c r="D75" s="55" t="s">
        <v>191</v>
      </c>
      <c r="E75" s="55" t="s">
        <v>411</v>
      </c>
    </row>
    <row r="76" spans="1:5">
      <c r="A76" s="55" t="s">
        <v>193</v>
      </c>
      <c r="B76" s="55" t="s">
        <v>413</v>
      </c>
      <c r="C76" s="55" t="s">
        <v>412</v>
      </c>
      <c r="D76" s="55" t="s">
        <v>191</v>
      </c>
      <c r="E76" s="55" t="s">
        <v>414</v>
      </c>
    </row>
    <row r="77" spans="1:5">
      <c r="A77" s="55" t="s">
        <v>193</v>
      </c>
      <c r="B77" s="55" t="s">
        <v>416</v>
      </c>
      <c r="C77" s="55" t="s">
        <v>415</v>
      </c>
      <c r="D77" s="55" t="s">
        <v>191</v>
      </c>
      <c r="E77" s="55" t="s">
        <v>417</v>
      </c>
    </row>
    <row r="78" spans="1:5">
      <c r="A78" s="55" t="s">
        <v>193</v>
      </c>
      <c r="B78" s="55" t="s">
        <v>419</v>
      </c>
      <c r="C78" s="55" t="s">
        <v>418</v>
      </c>
      <c r="D78" s="55" t="s">
        <v>191</v>
      </c>
      <c r="E78" s="55" t="s">
        <v>420</v>
      </c>
    </row>
    <row r="79" spans="1:5">
      <c r="A79" s="55" t="s">
        <v>193</v>
      </c>
      <c r="B79" s="55" t="s">
        <v>422</v>
      </c>
      <c r="C79" s="55" t="s">
        <v>421</v>
      </c>
      <c r="D79" s="55" t="s">
        <v>191</v>
      </c>
      <c r="E79" s="55" t="s">
        <v>423</v>
      </c>
    </row>
    <row r="80" spans="1:5">
      <c r="A80" s="55" t="s">
        <v>193</v>
      </c>
      <c r="B80" s="55" t="s">
        <v>425</v>
      </c>
      <c r="C80" s="55" t="s">
        <v>424</v>
      </c>
      <c r="D80" s="55" t="s">
        <v>191</v>
      </c>
      <c r="E80" s="55" t="s">
        <v>426</v>
      </c>
    </row>
    <row r="81" spans="1:5">
      <c r="A81" s="55" t="s">
        <v>193</v>
      </c>
      <c r="B81" s="55" t="s">
        <v>428</v>
      </c>
      <c r="C81" s="55" t="s">
        <v>427</v>
      </c>
      <c r="D81" s="55" t="s">
        <v>191</v>
      </c>
      <c r="E81" s="55" t="s">
        <v>429</v>
      </c>
    </row>
    <row r="82" spans="1:5">
      <c r="A82" s="55" t="s">
        <v>193</v>
      </c>
      <c r="B82" s="55" t="s">
        <v>431</v>
      </c>
      <c r="C82" s="55" t="s">
        <v>430</v>
      </c>
      <c r="D82" s="55" t="s">
        <v>191</v>
      </c>
      <c r="E82" s="55" t="s">
        <v>432</v>
      </c>
    </row>
    <row r="83" spans="1:5">
      <c r="A83" s="55" t="s">
        <v>193</v>
      </c>
      <c r="B83" s="55" t="s">
        <v>434</v>
      </c>
      <c r="C83" s="55" t="s">
        <v>433</v>
      </c>
      <c r="D83" s="55" t="s">
        <v>191</v>
      </c>
      <c r="E83" s="55" t="s">
        <v>435</v>
      </c>
    </row>
    <row r="84" spans="1:5">
      <c r="A84" s="55" t="s">
        <v>193</v>
      </c>
      <c r="B84" s="55" t="s">
        <v>437</v>
      </c>
      <c r="C84" s="55" t="s">
        <v>436</v>
      </c>
      <c r="D84" s="55" t="s">
        <v>191</v>
      </c>
      <c r="E84" s="55" t="s">
        <v>438</v>
      </c>
    </row>
    <row r="85" spans="1:5">
      <c r="A85" s="55" t="s">
        <v>193</v>
      </c>
      <c r="B85" s="55" t="s">
        <v>440</v>
      </c>
      <c r="C85" s="55" t="s">
        <v>439</v>
      </c>
      <c r="D85" s="55" t="s">
        <v>191</v>
      </c>
      <c r="E85" s="55" t="s">
        <v>441</v>
      </c>
    </row>
    <row r="86" spans="1:5">
      <c r="A86" s="55" t="s">
        <v>193</v>
      </c>
      <c r="B86" s="55" t="s">
        <v>443</v>
      </c>
      <c r="C86" s="55" t="s">
        <v>442</v>
      </c>
      <c r="D86" s="55" t="s">
        <v>191</v>
      </c>
      <c r="E86" s="55" t="s">
        <v>444</v>
      </c>
    </row>
    <row r="87" spans="1:5">
      <c r="A87" s="55" t="s">
        <v>193</v>
      </c>
      <c r="B87" s="55" t="s">
        <v>446</v>
      </c>
      <c r="C87" s="55" t="s">
        <v>445</v>
      </c>
      <c r="D87" s="55" t="s">
        <v>191</v>
      </c>
      <c r="E87" s="55" t="s">
        <v>447</v>
      </c>
    </row>
    <row r="88" spans="1:5">
      <c r="A88" s="55" t="s">
        <v>193</v>
      </c>
      <c r="B88" s="55" t="s">
        <v>449</v>
      </c>
      <c r="C88" s="55" t="s">
        <v>448</v>
      </c>
      <c r="D88" s="55" t="s">
        <v>191</v>
      </c>
      <c r="E88" s="55" t="s">
        <v>450</v>
      </c>
    </row>
    <row r="89" spans="1:5">
      <c r="A89" s="55" t="s">
        <v>193</v>
      </c>
      <c r="B89" s="55" t="s">
        <v>452</v>
      </c>
      <c r="C89" s="55" t="s">
        <v>451</v>
      </c>
      <c r="D89" s="55" t="s">
        <v>191</v>
      </c>
      <c r="E89" s="55" t="s">
        <v>453</v>
      </c>
    </row>
    <row r="90" spans="1:5">
      <c r="A90" s="55" t="s">
        <v>193</v>
      </c>
      <c r="B90" s="55" t="s">
        <v>455</v>
      </c>
      <c r="C90" s="55" t="s">
        <v>454</v>
      </c>
      <c r="D90" s="55" t="s">
        <v>191</v>
      </c>
      <c r="E90" s="55" t="s">
        <v>456</v>
      </c>
    </row>
    <row r="91" spans="1:5">
      <c r="A91" s="55" t="s">
        <v>193</v>
      </c>
      <c r="B91" s="55" t="s">
        <v>458</v>
      </c>
      <c r="C91" s="55" t="s">
        <v>457</v>
      </c>
      <c r="D91" s="55" t="s">
        <v>191</v>
      </c>
      <c r="E91" s="55" t="s">
        <v>459</v>
      </c>
    </row>
    <row r="92" spans="1:5">
      <c r="A92" s="55" t="s">
        <v>193</v>
      </c>
      <c r="B92" s="55" t="s">
        <v>461</v>
      </c>
      <c r="C92" s="55" t="s">
        <v>460</v>
      </c>
      <c r="D92" s="55" t="s">
        <v>191</v>
      </c>
      <c r="E92" s="55" t="s">
        <v>462</v>
      </c>
    </row>
    <row r="93" spans="1:5">
      <c r="A93" s="55" t="s">
        <v>193</v>
      </c>
      <c r="B93" s="55" t="s">
        <v>464</v>
      </c>
      <c r="C93" s="55" t="s">
        <v>463</v>
      </c>
      <c r="D93" s="55" t="s">
        <v>191</v>
      </c>
      <c r="E93" s="55" t="s">
        <v>465</v>
      </c>
    </row>
    <row r="94" spans="1:5">
      <c r="A94" s="55" t="s">
        <v>193</v>
      </c>
      <c r="B94" s="55" t="s">
        <v>467</v>
      </c>
      <c r="C94" s="55" t="s">
        <v>466</v>
      </c>
      <c r="D94" s="55" t="s">
        <v>191</v>
      </c>
      <c r="E94" s="55" t="s">
        <v>468</v>
      </c>
    </row>
    <row r="95" spans="1:5">
      <c r="A95" s="55" t="s">
        <v>193</v>
      </c>
      <c r="B95" s="55" t="s">
        <v>470</v>
      </c>
      <c r="C95" s="55" t="s">
        <v>469</v>
      </c>
      <c r="D95" s="55" t="s">
        <v>191</v>
      </c>
      <c r="E95" s="55" t="s">
        <v>471</v>
      </c>
    </row>
    <row r="96" spans="1:5">
      <c r="A96" s="55" t="s">
        <v>193</v>
      </c>
      <c r="B96" s="55" t="s">
        <v>473</v>
      </c>
      <c r="C96" s="55" t="s">
        <v>472</v>
      </c>
      <c r="D96" s="55" t="s">
        <v>191</v>
      </c>
      <c r="E96" s="55" t="s">
        <v>474</v>
      </c>
    </row>
    <row r="97" spans="1:5">
      <c r="A97" s="55" t="s">
        <v>193</v>
      </c>
      <c r="B97" s="55" t="s">
        <v>476</v>
      </c>
      <c r="C97" s="55" t="s">
        <v>475</v>
      </c>
      <c r="D97" s="55" t="s">
        <v>191</v>
      </c>
      <c r="E97" s="55" t="s">
        <v>477</v>
      </c>
    </row>
    <row r="98" spans="1:5">
      <c r="A98" s="55" t="s">
        <v>193</v>
      </c>
      <c r="B98" s="55" t="s">
        <v>479</v>
      </c>
      <c r="C98" s="55" t="s">
        <v>478</v>
      </c>
      <c r="D98" s="55" t="s">
        <v>191</v>
      </c>
      <c r="E98" s="55" t="s">
        <v>480</v>
      </c>
    </row>
    <row r="99" spans="1:5">
      <c r="A99" s="55" t="s">
        <v>193</v>
      </c>
      <c r="B99" s="55" t="s">
        <v>482</v>
      </c>
      <c r="C99" s="55" t="s">
        <v>481</v>
      </c>
      <c r="D99" s="55" t="s">
        <v>191</v>
      </c>
      <c r="E99" s="55" t="s">
        <v>483</v>
      </c>
    </row>
    <row r="100" spans="1:5">
      <c r="A100" s="55" t="s">
        <v>193</v>
      </c>
      <c r="B100" s="55" t="s">
        <v>485</v>
      </c>
      <c r="C100" s="55" t="s">
        <v>484</v>
      </c>
      <c r="D100" s="55" t="s">
        <v>191</v>
      </c>
      <c r="E100" s="55" t="s">
        <v>486</v>
      </c>
    </row>
    <row r="101" spans="1:5">
      <c r="A101" s="55" t="s">
        <v>193</v>
      </c>
      <c r="B101" s="55" t="s">
        <v>488</v>
      </c>
      <c r="C101" s="55" t="s">
        <v>487</v>
      </c>
      <c r="D101" s="55" t="s">
        <v>191</v>
      </c>
      <c r="E101" s="55" t="s">
        <v>489</v>
      </c>
    </row>
    <row r="102" spans="1:5">
      <c r="A102" s="55" t="s">
        <v>193</v>
      </c>
      <c r="B102" s="55" t="s">
        <v>491</v>
      </c>
      <c r="C102" s="55" t="s">
        <v>490</v>
      </c>
      <c r="D102" s="55" t="s">
        <v>191</v>
      </c>
      <c r="E102" s="55" t="s">
        <v>492</v>
      </c>
    </row>
    <row r="103" spans="1:5">
      <c r="A103" s="55" t="s">
        <v>193</v>
      </c>
      <c r="B103" s="55" t="s">
        <v>494</v>
      </c>
      <c r="C103" s="55" t="s">
        <v>493</v>
      </c>
      <c r="D103" s="55" t="s">
        <v>191</v>
      </c>
      <c r="E103" s="55" t="s">
        <v>495</v>
      </c>
    </row>
    <row r="104" spans="1:5">
      <c r="A104" s="55" t="s">
        <v>193</v>
      </c>
      <c r="B104" s="55" t="s">
        <v>497</v>
      </c>
      <c r="C104" s="55" t="s">
        <v>496</v>
      </c>
      <c r="D104" s="55" t="s">
        <v>191</v>
      </c>
      <c r="E104" s="55" t="s">
        <v>498</v>
      </c>
    </row>
    <row r="105" spans="1:5">
      <c r="A105" s="55" t="s">
        <v>193</v>
      </c>
      <c r="B105" s="55" t="s">
        <v>500</v>
      </c>
      <c r="C105" s="55" t="s">
        <v>499</v>
      </c>
      <c r="D105" s="55" t="s">
        <v>191</v>
      </c>
      <c r="E105" s="55" t="s">
        <v>501</v>
      </c>
    </row>
    <row r="106" spans="1:5">
      <c r="A106" s="55" t="s">
        <v>193</v>
      </c>
      <c r="B106" s="55" t="s">
        <v>503</v>
      </c>
      <c r="C106" s="55" t="s">
        <v>502</v>
      </c>
      <c r="D106" s="55" t="s">
        <v>191</v>
      </c>
      <c r="E106" s="55" t="s">
        <v>504</v>
      </c>
    </row>
    <row r="107" spans="1:5">
      <c r="A107" s="55" t="s">
        <v>193</v>
      </c>
      <c r="B107" s="55" t="s">
        <v>506</v>
      </c>
      <c r="C107" s="55" t="s">
        <v>505</v>
      </c>
      <c r="D107" s="55" t="s">
        <v>191</v>
      </c>
      <c r="E107" s="55" t="s">
        <v>507</v>
      </c>
    </row>
    <row r="108" spans="1:5">
      <c r="A108" s="55" t="s">
        <v>193</v>
      </c>
      <c r="B108" s="55" t="s">
        <v>509</v>
      </c>
      <c r="C108" s="55" t="s">
        <v>508</v>
      </c>
      <c r="D108" s="55" t="s">
        <v>191</v>
      </c>
      <c r="E108" s="55" t="s">
        <v>510</v>
      </c>
    </row>
    <row r="109" spans="1:5">
      <c r="A109" s="55" t="s">
        <v>193</v>
      </c>
      <c r="B109" s="55" t="s">
        <v>512</v>
      </c>
      <c r="C109" s="55" t="s">
        <v>511</v>
      </c>
      <c r="D109" s="55" t="s">
        <v>191</v>
      </c>
      <c r="E109" s="55" t="s">
        <v>513</v>
      </c>
    </row>
    <row r="110" spans="1:5">
      <c r="A110" s="55" t="s">
        <v>193</v>
      </c>
      <c r="B110" s="55" t="s">
        <v>515</v>
      </c>
      <c r="C110" s="55" t="s">
        <v>514</v>
      </c>
      <c r="D110" s="55" t="s">
        <v>191</v>
      </c>
      <c r="E110" s="55" t="s">
        <v>516</v>
      </c>
    </row>
    <row r="111" spans="1:5">
      <c r="A111" s="55" t="s">
        <v>193</v>
      </c>
      <c r="B111" s="55" t="s">
        <v>518</v>
      </c>
      <c r="C111" s="55" t="s">
        <v>517</v>
      </c>
      <c r="D111" s="55" t="s">
        <v>191</v>
      </c>
      <c r="E111" s="55" t="s">
        <v>519</v>
      </c>
    </row>
    <row r="112" spans="1:5">
      <c r="A112" s="55" t="s">
        <v>193</v>
      </c>
      <c r="B112" s="55" t="s">
        <v>521</v>
      </c>
      <c r="C112" s="55" t="s">
        <v>520</v>
      </c>
      <c r="D112" s="55" t="s">
        <v>191</v>
      </c>
      <c r="E112" s="55" t="s">
        <v>522</v>
      </c>
    </row>
    <row r="113" spans="1:5">
      <c r="A113" s="55" t="s">
        <v>193</v>
      </c>
      <c r="B113" s="55" t="s">
        <v>524</v>
      </c>
      <c r="C113" s="55" t="s">
        <v>523</v>
      </c>
      <c r="D113" s="55" t="s">
        <v>191</v>
      </c>
      <c r="E113" s="55" t="s">
        <v>525</v>
      </c>
    </row>
    <row r="114" spans="1:5">
      <c r="A114" s="55" t="s">
        <v>193</v>
      </c>
      <c r="B114" s="55" t="s">
        <v>527</v>
      </c>
      <c r="C114" s="55" t="s">
        <v>526</v>
      </c>
      <c r="D114" s="55" t="s">
        <v>191</v>
      </c>
      <c r="E114" s="55" t="s">
        <v>528</v>
      </c>
    </row>
    <row r="115" spans="1:5">
      <c r="A115" s="55" t="s">
        <v>193</v>
      </c>
      <c r="B115" s="55" t="s">
        <v>530</v>
      </c>
      <c r="C115" s="55" t="s">
        <v>529</v>
      </c>
      <c r="D115" s="55" t="s">
        <v>191</v>
      </c>
      <c r="E115" s="55" t="s">
        <v>531</v>
      </c>
    </row>
    <row r="116" spans="1:5">
      <c r="A116" s="55" t="s">
        <v>193</v>
      </c>
      <c r="B116" s="55" t="s">
        <v>533</v>
      </c>
      <c r="C116" s="55" t="s">
        <v>532</v>
      </c>
      <c r="D116" s="55" t="s">
        <v>191</v>
      </c>
      <c r="E116" s="55" t="s">
        <v>534</v>
      </c>
    </row>
    <row r="117" spans="1:5">
      <c r="A117" s="55" t="s">
        <v>193</v>
      </c>
      <c r="B117" s="55" t="s">
        <v>536</v>
      </c>
      <c r="C117" s="55" t="s">
        <v>535</v>
      </c>
      <c r="D117" s="55" t="s">
        <v>191</v>
      </c>
      <c r="E117" s="55" t="s">
        <v>537</v>
      </c>
    </row>
    <row r="118" spans="1:5">
      <c r="A118" s="55" t="s">
        <v>193</v>
      </c>
      <c r="B118" s="55" t="s">
        <v>539</v>
      </c>
      <c r="C118" s="55" t="s">
        <v>538</v>
      </c>
      <c r="D118" s="55" t="s">
        <v>191</v>
      </c>
      <c r="E118" s="55" t="s">
        <v>333</v>
      </c>
    </row>
    <row r="119" spans="1:5">
      <c r="A119" s="55" t="s">
        <v>193</v>
      </c>
      <c r="B119" s="55" t="s">
        <v>541</v>
      </c>
      <c r="C119" s="55" t="s">
        <v>540</v>
      </c>
      <c r="D119" s="55" t="s">
        <v>191</v>
      </c>
      <c r="E119" s="55" t="s">
        <v>542</v>
      </c>
    </row>
    <row r="120" spans="1:5">
      <c r="A120" s="55" t="s">
        <v>193</v>
      </c>
      <c r="B120" s="55" t="s">
        <v>544</v>
      </c>
      <c r="C120" s="55" t="s">
        <v>543</v>
      </c>
      <c r="D120" s="55" t="s">
        <v>191</v>
      </c>
      <c r="E120" s="55" t="s">
        <v>545</v>
      </c>
    </row>
    <row r="121" spans="1:5">
      <c r="A121" s="55" t="s">
        <v>193</v>
      </c>
      <c r="B121" s="55" t="s">
        <v>547</v>
      </c>
      <c r="C121" s="55" t="s">
        <v>546</v>
      </c>
      <c r="D121" s="55" t="s">
        <v>191</v>
      </c>
      <c r="E121" s="55" t="s">
        <v>548</v>
      </c>
    </row>
    <row r="122" spans="1:5">
      <c r="A122" s="55" t="s">
        <v>193</v>
      </c>
      <c r="B122" s="55" t="s">
        <v>550</v>
      </c>
      <c r="C122" s="55" t="s">
        <v>549</v>
      </c>
      <c r="D122" s="55" t="s">
        <v>191</v>
      </c>
      <c r="E122" s="55" t="s">
        <v>551</v>
      </c>
    </row>
    <row r="123" spans="1:5">
      <c r="A123" s="55" t="s">
        <v>193</v>
      </c>
      <c r="B123" s="55" t="s">
        <v>553</v>
      </c>
      <c r="C123" s="55" t="s">
        <v>552</v>
      </c>
      <c r="D123" s="55" t="s">
        <v>191</v>
      </c>
      <c r="E123" s="55" t="s">
        <v>554</v>
      </c>
    </row>
    <row r="124" spans="1:5">
      <c r="A124" s="55" t="s">
        <v>193</v>
      </c>
      <c r="B124" s="55" t="s">
        <v>556</v>
      </c>
      <c r="C124" s="55" t="s">
        <v>555</v>
      </c>
      <c r="D124" s="55" t="s">
        <v>191</v>
      </c>
      <c r="E124" s="55" t="s">
        <v>557</v>
      </c>
    </row>
    <row r="125" spans="1:5">
      <c r="A125" s="55" t="s">
        <v>193</v>
      </c>
      <c r="B125" s="55" t="s">
        <v>559</v>
      </c>
      <c r="C125" s="55" t="s">
        <v>558</v>
      </c>
      <c r="D125" s="55" t="s">
        <v>191</v>
      </c>
      <c r="E125" s="55" t="s">
        <v>560</v>
      </c>
    </row>
    <row r="126" spans="1:5">
      <c r="A126" s="55" t="s">
        <v>193</v>
      </c>
      <c r="B126" s="55" t="s">
        <v>562</v>
      </c>
      <c r="C126" s="55" t="s">
        <v>561</v>
      </c>
      <c r="D126" s="55" t="s">
        <v>191</v>
      </c>
      <c r="E126" s="55" t="s">
        <v>563</v>
      </c>
    </row>
    <row r="127" spans="1:5">
      <c r="A127" s="55" t="s">
        <v>193</v>
      </c>
      <c r="B127" s="55" t="s">
        <v>565</v>
      </c>
      <c r="C127" s="55" t="s">
        <v>564</v>
      </c>
      <c r="D127" s="55" t="s">
        <v>191</v>
      </c>
      <c r="E127" s="55" t="s">
        <v>566</v>
      </c>
    </row>
    <row r="128" spans="1:5">
      <c r="A128" s="55" t="s">
        <v>193</v>
      </c>
      <c r="B128" s="55" t="s">
        <v>568</v>
      </c>
      <c r="C128" s="55" t="s">
        <v>567</v>
      </c>
      <c r="D128" s="55" t="s">
        <v>191</v>
      </c>
      <c r="E128" s="55" t="s">
        <v>569</v>
      </c>
    </row>
    <row r="129" spans="1:5">
      <c r="A129" s="55" t="s">
        <v>193</v>
      </c>
      <c r="B129" s="55" t="s">
        <v>571</v>
      </c>
      <c r="C129" s="55" t="s">
        <v>570</v>
      </c>
      <c r="D129" s="55" t="s">
        <v>191</v>
      </c>
      <c r="E129" s="55" t="s">
        <v>572</v>
      </c>
    </row>
    <row r="130" spans="1:5">
      <c r="A130" s="55" t="s">
        <v>193</v>
      </c>
      <c r="B130" s="55" t="s">
        <v>574</v>
      </c>
      <c r="C130" s="55" t="s">
        <v>573</v>
      </c>
      <c r="D130" s="55" t="s">
        <v>191</v>
      </c>
      <c r="E130" s="55" t="s">
        <v>575</v>
      </c>
    </row>
    <row r="131" spans="1:5">
      <c r="A131" s="55" t="s">
        <v>193</v>
      </c>
      <c r="B131" s="55" t="s">
        <v>577</v>
      </c>
      <c r="C131" s="55" t="s">
        <v>576</v>
      </c>
      <c r="D131" s="55" t="s">
        <v>191</v>
      </c>
      <c r="E131" s="55" t="s">
        <v>578</v>
      </c>
    </row>
    <row r="132" spans="1:5">
      <c r="A132" s="55" t="s">
        <v>193</v>
      </c>
      <c r="B132" s="55" t="s">
        <v>580</v>
      </c>
      <c r="C132" s="55" t="s">
        <v>579</v>
      </c>
      <c r="D132" s="55" t="s">
        <v>191</v>
      </c>
      <c r="E132" s="55" t="s">
        <v>581</v>
      </c>
    </row>
    <row r="133" spans="1:5">
      <c r="A133" s="55" t="s">
        <v>193</v>
      </c>
      <c r="B133" s="55" t="s">
        <v>583</v>
      </c>
      <c r="C133" s="55" t="s">
        <v>582</v>
      </c>
      <c r="D133" s="55" t="s">
        <v>191</v>
      </c>
      <c r="E133" s="55" t="s">
        <v>584</v>
      </c>
    </row>
    <row r="134" spans="1:5">
      <c r="A134" s="55" t="s">
        <v>193</v>
      </c>
      <c r="B134" s="55" t="s">
        <v>586</v>
      </c>
      <c r="C134" s="55" t="s">
        <v>585</v>
      </c>
      <c r="D134" s="55" t="s">
        <v>191</v>
      </c>
      <c r="E134" s="55" t="s">
        <v>587</v>
      </c>
    </row>
    <row r="135" spans="1:5">
      <c r="A135" s="55" t="s">
        <v>193</v>
      </c>
      <c r="B135" s="55" t="s">
        <v>589</v>
      </c>
      <c r="C135" s="55" t="s">
        <v>588</v>
      </c>
      <c r="D135" s="55" t="s">
        <v>191</v>
      </c>
      <c r="E135" s="55" t="s">
        <v>590</v>
      </c>
    </row>
    <row r="136" spans="1:5">
      <c r="A136" s="55" t="s">
        <v>193</v>
      </c>
      <c r="B136" s="55" t="s">
        <v>592</v>
      </c>
      <c r="C136" s="55" t="s">
        <v>591</v>
      </c>
      <c r="D136" s="55" t="s">
        <v>191</v>
      </c>
      <c r="E136" s="55" t="s">
        <v>593</v>
      </c>
    </row>
    <row r="137" spans="1:5">
      <c r="A137" s="55" t="s">
        <v>193</v>
      </c>
      <c r="B137" s="55" t="s">
        <v>595</v>
      </c>
      <c r="C137" s="55" t="s">
        <v>594</v>
      </c>
      <c r="D137" s="55" t="s">
        <v>191</v>
      </c>
      <c r="E137" s="55" t="s">
        <v>596</v>
      </c>
    </row>
    <row r="138" spans="1:5">
      <c r="A138" s="55" t="s">
        <v>193</v>
      </c>
      <c r="B138" s="55" t="s">
        <v>598</v>
      </c>
      <c r="C138" s="55" t="s">
        <v>597</v>
      </c>
      <c r="D138" s="55" t="s">
        <v>191</v>
      </c>
      <c r="E138" s="55" t="s">
        <v>599</v>
      </c>
    </row>
    <row r="139" spans="1:5">
      <c r="A139" s="55" t="s">
        <v>193</v>
      </c>
      <c r="B139" s="55" t="s">
        <v>601</v>
      </c>
      <c r="C139" s="55" t="s">
        <v>600</v>
      </c>
      <c r="D139" s="55" t="s">
        <v>191</v>
      </c>
      <c r="E139" s="55" t="s">
        <v>602</v>
      </c>
    </row>
    <row r="140" spans="1:5">
      <c r="A140" s="55" t="s">
        <v>193</v>
      </c>
      <c r="B140" s="55" t="s">
        <v>604</v>
      </c>
      <c r="C140" s="55" t="s">
        <v>603</v>
      </c>
      <c r="D140" s="55" t="s">
        <v>191</v>
      </c>
      <c r="E140" s="55" t="s">
        <v>605</v>
      </c>
    </row>
    <row r="141" spans="1:5">
      <c r="A141" s="55" t="s">
        <v>193</v>
      </c>
      <c r="B141" s="55" t="s">
        <v>607</v>
      </c>
      <c r="C141" s="55" t="s">
        <v>606</v>
      </c>
      <c r="D141" s="55" t="s">
        <v>191</v>
      </c>
      <c r="E141" s="55" t="s">
        <v>608</v>
      </c>
    </row>
    <row r="142" spans="1:5">
      <c r="A142" s="55" t="s">
        <v>193</v>
      </c>
      <c r="B142" s="55" t="s">
        <v>610</v>
      </c>
      <c r="C142" s="55" t="s">
        <v>609</v>
      </c>
      <c r="D142" s="55" t="s">
        <v>191</v>
      </c>
      <c r="E142" s="55" t="s">
        <v>611</v>
      </c>
    </row>
    <row r="143" spans="1:5">
      <c r="A143" s="55" t="s">
        <v>193</v>
      </c>
      <c r="B143" s="55" t="s">
        <v>613</v>
      </c>
      <c r="C143" s="55" t="s">
        <v>612</v>
      </c>
      <c r="D143" s="55" t="s">
        <v>191</v>
      </c>
      <c r="E143" s="55" t="s">
        <v>614</v>
      </c>
    </row>
    <row r="144" spans="1:5">
      <c r="A144" s="55" t="s">
        <v>193</v>
      </c>
      <c r="B144" s="55" t="s">
        <v>616</v>
      </c>
      <c r="C144" s="55" t="s">
        <v>615</v>
      </c>
      <c r="D144" s="55" t="s">
        <v>191</v>
      </c>
      <c r="E144" s="55" t="s">
        <v>617</v>
      </c>
    </row>
    <row r="145" spans="1:5">
      <c r="A145" s="55" t="s">
        <v>193</v>
      </c>
      <c r="B145" s="55" t="s">
        <v>619</v>
      </c>
      <c r="C145" s="55" t="s">
        <v>618</v>
      </c>
      <c r="D145" s="55" t="s">
        <v>191</v>
      </c>
      <c r="E145" s="55" t="s">
        <v>620</v>
      </c>
    </row>
    <row r="146" spans="1:5">
      <c r="A146" s="55" t="s">
        <v>193</v>
      </c>
      <c r="B146" s="55" t="s">
        <v>622</v>
      </c>
      <c r="C146" s="55" t="s">
        <v>621</v>
      </c>
      <c r="D146" s="55" t="s">
        <v>191</v>
      </c>
      <c r="E146" s="55" t="s">
        <v>623</v>
      </c>
    </row>
    <row r="147" spans="1:5">
      <c r="A147" s="55" t="s">
        <v>193</v>
      </c>
      <c r="B147" s="55" t="s">
        <v>625</v>
      </c>
      <c r="C147" s="55" t="s">
        <v>624</v>
      </c>
      <c r="D147" s="55" t="s">
        <v>191</v>
      </c>
      <c r="E147" s="55" t="s">
        <v>626</v>
      </c>
    </row>
    <row r="148" spans="1:5">
      <c r="A148" s="55" t="s">
        <v>193</v>
      </c>
      <c r="B148" s="55" t="s">
        <v>628</v>
      </c>
      <c r="C148" s="55" t="s">
        <v>627</v>
      </c>
      <c r="D148" s="55" t="s">
        <v>191</v>
      </c>
      <c r="E148" s="55" t="s">
        <v>629</v>
      </c>
    </row>
    <row r="149" spans="1:5">
      <c r="A149" s="55" t="s">
        <v>193</v>
      </c>
      <c r="B149" s="55" t="s">
        <v>631</v>
      </c>
      <c r="C149" s="55" t="s">
        <v>630</v>
      </c>
      <c r="D149" s="55" t="s">
        <v>191</v>
      </c>
      <c r="E149" s="55" t="s">
        <v>632</v>
      </c>
    </row>
    <row r="150" spans="1:5">
      <c r="A150" s="55" t="s">
        <v>193</v>
      </c>
      <c r="B150" s="55" t="s">
        <v>634</v>
      </c>
      <c r="C150" s="55" t="s">
        <v>633</v>
      </c>
      <c r="D150" s="55" t="s">
        <v>191</v>
      </c>
      <c r="E150" s="55" t="s">
        <v>635</v>
      </c>
    </row>
    <row r="151" spans="1:5">
      <c r="A151" s="55" t="s">
        <v>193</v>
      </c>
      <c r="B151" s="55" t="s">
        <v>637</v>
      </c>
      <c r="C151" s="55" t="s">
        <v>636</v>
      </c>
      <c r="D151" s="55" t="s">
        <v>191</v>
      </c>
      <c r="E151" s="55" t="s">
        <v>638</v>
      </c>
    </row>
    <row r="152" spans="1:5">
      <c r="A152" s="55" t="s">
        <v>193</v>
      </c>
      <c r="B152" s="55" t="s">
        <v>640</v>
      </c>
      <c r="C152" s="55" t="s">
        <v>639</v>
      </c>
      <c r="D152" s="55" t="s">
        <v>191</v>
      </c>
      <c r="E152" s="55" t="s">
        <v>641</v>
      </c>
    </row>
    <row r="153" spans="1:5">
      <c r="A153" s="55" t="s">
        <v>193</v>
      </c>
      <c r="B153" s="55" t="s">
        <v>643</v>
      </c>
      <c r="C153" s="55" t="s">
        <v>642</v>
      </c>
      <c r="D153" s="55" t="s">
        <v>191</v>
      </c>
      <c r="E153" s="55" t="s">
        <v>644</v>
      </c>
    </row>
    <row r="154" spans="1:5">
      <c r="A154" s="55" t="s">
        <v>193</v>
      </c>
      <c r="B154" s="55" t="s">
        <v>646</v>
      </c>
      <c r="C154" s="55" t="s">
        <v>645</v>
      </c>
      <c r="D154" s="55" t="s">
        <v>191</v>
      </c>
      <c r="E154" s="55" t="s">
        <v>647</v>
      </c>
    </row>
    <row r="155" spans="1:5">
      <c r="A155" s="55" t="s">
        <v>193</v>
      </c>
      <c r="B155" s="55" t="s">
        <v>649</v>
      </c>
      <c r="C155" s="55" t="s">
        <v>648</v>
      </c>
      <c r="D155" s="55" t="s">
        <v>191</v>
      </c>
      <c r="E155" s="55" t="s">
        <v>650</v>
      </c>
    </row>
    <row r="156" spans="1:5">
      <c r="A156" s="55" t="s">
        <v>193</v>
      </c>
      <c r="B156" s="55" t="s">
        <v>652</v>
      </c>
      <c r="C156" s="55" t="s">
        <v>651</v>
      </c>
      <c r="D156" s="55" t="s">
        <v>191</v>
      </c>
      <c r="E156" s="55" t="s">
        <v>653</v>
      </c>
    </row>
    <row r="157" spans="1:5">
      <c r="A157" s="55" t="s">
        <v>193</v>
      </c>
      <c r="B157" s="55" t="s">
        <v>655</v>
      </c>
      <c r="C157" s="55" t="s">
        <v>654</v>
      </c>
      <c r="D157" s="55" t="s">
        <v>191</v>
      </c>
      <c r="E157" s="55" t="s">
        <v>656</v>
      </c>
    </row>
    <row r="158" spans="1:5">
      <c r="A158" s="55" t="s">
        <v>193</v>
      </c>
      <c r="B158" s="55" t="s">
        <v>658</v>
      </c>
      <c r="C158" s="55" t="s">
        <v>657</v>
      </c>
      <c r="D158" s="55" t="s">
        <v>191</v>
      </c>
      <c r="E158" s="55" t="s">
        <v>659</v>
      </c>
    </row>
    <row r="159" spans="1:5">
      <c r="A159" s="55" t="s">
        <v>193</v>
      </c>
      <c r="B159" s="55" t="s">
        <v>661</v>
      </c>
      <c r="C159" s="55" t="s">
        <v>660</v>
      </c>
      <c r="D159" s="55" t="s">
        <v>191</v>
      </c>
      <c r="E159" s="55" t="s">
        <v>662</v>
      </c>
    </row>
    <row r="160" spans="1:5">
      <c r="A160" s="55" t="s">
        <v>193</v>
      </c>
      <c r="B160" s="55" t="s">
        <v>664</v>
      </c>
      <c r="C160" s="55" t="s">
        <v>663</v>
      </c>
      <c r="D160" s="55" t="s">
        <v>191</v>
      </c>
      <c r="E160" s="55" t="s">
        <v>665</v>
      </c>
    </row>
    <row r="161" spans="1:5">
      <c r="A161" s="55" t="s">
        <v>193</v>
      </c>
      <c r="B161" s="55" t="s">
        <v>667</v>
      </c>
      <c r="C161" s="55" t="s">
        <v>666</v>
      </c>
      <c r="D161" s="55" t="s">
        <v>191</v>
      </c>
      <c r="E161" s="55" t="s">
        <v>668</v>
      </c>
    </row>
    <row r="162" spans="1:5">
      <c r="A162" s="55" t="s">
        <v>193</v>
      </c>
      <c r="B162" s="55" t="s">
        <v>670</v>
      </c>
      <c r="C162" s="55" t="s">
        <v>669</v>
      </c>
      <c r="D162" s="55" t="s">
        <v>191</v>
      </c>
      <c r="E162" s="55" t="s">
        <v>671</v>
      </c>
    </row>
    <row r="163" spans="1:5">
      <c r="A163" s="55" t="s">
        <v>193</v>
      </c>
      <c r="B163" s="55" t="s">
        <v>673</v>
      </c>
      <c r="C163" s="55" t="s">
        <v>672</v>
      </c>
      <c r="D163" s="55" t="s">
        <v>191</v>
      </c>
      <c r="E163" s="55" t="s">
        <v>674</v>
      </c>
    </row>
    <row r="164" spans="1:5">
      <c r="A164" s="55" t="s">
        <v>193</v>
      </c>
      <c r="B164" s="55" t="s">
        <v>676</v>
      </c>
      <c r="C164" s="55" t="s">
        <v>675</v>
      </c>
      <c r="D164" s="55" t="s">
        <v>191</v>
      </c>
      <c r="E164" s="55" t="s">
        <v>677</v>
      </c>
    </row>
    <row r="165" spans="1:5">
      <c r="A165" s="55" t="s">
        <v>193</v>
      </c>
      <c r="B165" s="55" t="s">
        <v>679</v>
      </c>
      <c r="C165" s="55" t="s">
        <v>678</v>
      </c>
      <c r="D165" s="55" t="s">
        <v>191</v>
      </c>
      <c r="E165" s="55" t="s">
        <v>680</v>
      </c>
    </row>
    <row r="166" spans="1:5">
      <c r="A166" s="55" t="s">
        <v>193</v>
      </c>
      <c r="B166" s="55" t="s">
        <v>682</v>
      </c>
      <c r="C166" s="55" t="s">
        <v>681</v>
      </c>
      <c r="D166" s="55" t="s">
        <v>191</v>
      </c>
      <c r="E166" s="55" t="s">
        <v>683</v>
      </c>
    </row>
    <row r="167" spans="1:5">
      <c r="A167" s="55" t="s">
        <v>193</v>
      </c>
      <c r="B167" s="55" t="s">
        <v>685</v>
      </c>
      <c r="C167" s="55" t="s">
        <v>684</v>
      </c>
      <c r="D167" s="55" t="s">
        <v>191</v>
      </c>
      <c r="E167" s="55" t="s">
        <v>686</v>
      </c>
    </row>
    <row r="168" spans="1:5">
      <c r="A168" s="55" t="s">
        <v>193</v>
      </c>
      <c r="B168" s="55" t="s">
        <v>688</v>
      </c>
      <c r="C168" s="55" t="s">
        <v>687</v>
      </c>
      <c r="D168" s="55" t="s">
        <v>191</v>
      </c>
      <c r="E168" s="55" t="s">
        <v>689</v>
      </c>
    </row>
    <row r="169" spans="1:5">
      <c r="A169" s="55" t="s">
        <v>193</v>
      </c>
      <c r="B169" s="55" t="s">
        <v>691</v>
      </c>
      <c r="C169" s="55" t="s">
        <v>690</v>
      </c>
      <c r="D169" s="55" t="s">
        <v>191</v>
      </c>
      <c r="E169" s="55" t="s">
        <v>692</v>
      </c>
    </row>
    <row r="170" spans="1:5">
      <c r="A170" s="55" t="s">
        <v>193</v>
      </c>
      <c r="B170" s="55" t="s">
        <v>694</v>
      </c>
      <c r="C170" s="55" t="s">
        <v>693</v>
      </c>
      <c r="D170" s="55" t="s">
        <v>191</v>
      </c>
      <c r="E170" s="55" t="s">
        <v>695</v>
      </c>
    </row>
    <row r="171" spans="1:5">
      <c r="A171" s="55" t="s">
        <v>193</v>
      </c>
      <c r="B171" s="55" t="s">
        <v>697</v>
      </c>
      <c r="C171" s="55" t="s">
        <v>696</v>
      </c>
      <c r="D171" s="55" t="s">
        <v>191</v>
      </c>
      <c r="E171" s="55" t="s">
        <v>698</v>
      </c>
    </row>
    <row r="172" spans="1:5">
      <c r="A172" s="55" t="s">
        <v>193</v>
      </c>
      <c r="B172" s="55" t="s">
        <v>700</v>
      </c>
      <c r="C172" s="55" t="s">
        <v>699</v>
      </c>
      <c r="D172" s="55" t="s">
        <v>191</v>
      </c>
      <c r="E172" s="55" t="s">
        <v>701</v>
      </c>
    </row>
    <row r="173" spans="1:5">
      <c r="A173" s="55" t="s">
        <v>193</v>
      </c>
      <c r="B173" s="55" t="s">
        <v>703</v>
      </c>
      <c r="C173" s="55" t="s">
        <v>702</v>
      </c>
      <c r="D173" s="55" t="s">
        <v>191</v>
      </c>
      <c r="E173" s="55" t="s">
        <v>704</v>
      </c>
    </row>
    <row r="174" spans="1:5">
      <c r="A174" s="55" t="s">
        <v>193</v>
      </c>
      <c r="B174" s="55" t="s">
        <v>706</v>
      </c>
      <c r="C174" s="55" t="s">
        <v>705</v>
      </c>
      <c r="D174" s="55" t="s">
        <v>191</v>
      </c>
      <c r="E174" s="55" t="s">
        <v>707</v>
      </c>
    </row>
    <row r="175" spans="1:5">
      <c r="A175" s="55" t="s">
        <v>193</v>
      </c>
      <c r="B175" s="55" t="s">
        <v>709</v>
      </c>
      <c r="C175" s="55" t="s">
        <v>708</v>
      </c>
      <c r="D175" s="55" t="s">
        <v>191</v>
      </c>
      <c r="E175" s="55" t="s">
        <v>710</v>
      </c>
    </row>
    <row r="176" spans="1:5">
      <c r="A176" s="55" t="s">
        <v>193</v>
      </c>
      <c r="B176" s="55" t="s">
        <v>712</v>
      </c>
      <c r="C176" s="55" t="s">
        <v>711</v>
      </c>
      <c r="D176" s="55" t="s">
        <v>191</v>
      </c>
      <c r="E176" s="55" t="s">
        <v>713</v>
      </c>
    </row>
    <row r="177" spans="1:5">
      <c r="A177" s="55" t="s">
        <v>193</v>
      </c>
      <c r="B177" s="55" t="s">
        <v>715</v>
      </c>
      <c r="C177" s="55" t="s">
        <v>714</v>
      </c>
      <c r="D177" s="55" t="s">
        <v>191</v>
      </c>
      <c r="E177" s="55" t="s">
        <v>716</v>
      </c>
    </row>
    <row r="178" spans="1:5">
      <c r="A178" s="55" t="s">
        <v>193</v>
      </c>
      <c r="B178" s="55" t="s">
        <v>718</v>
      </c>
      <c r="C178" s="55" t="s">
        <v>717</v>
      </c>
      <c r="D178" s="55" t="s">
        <v>191</v>
      </c>
      <c r="E178" s="55" t="s">
        <v>719</v>
      </c>
    </row>
    <row r="179" spans="1:5">
      <c r="A179" s="55" t="s">
        <v>193</v>
      </c>
      <c r="B179" s="55" t="s">
        <v>721</v>
      </c>
      <c r="C179" s="55" t="s">
        <v>720</v>
      </c>
      <c r="D179" s="55" t="s">
        <v>191</v>
      </c>
      <c r="E179" s="55" t="s">
        <v>722</v>
      </c>
    </row>
    <row r="180" spans="1:5">
      <c r="A180" s="55" t="s">
        <v>193</v>
      </c>
      <c r="B180" s="55" t="s">
        <v>724</v>
      </c>
      <c r="C180" s="55" t="s">
        <v>723</v>
      </c>
      <c r="D180" s="55" t="s">
        <v>191</v>
      </c>
      <c r="E180" s="55" t="s">
        <v>725</v>
      </c>
    </row>
    <row r="181" spans="1:5">
      <c r="A181" s="55" t="s">
        <v>193</v>
      </c>
      <c r="B181" s="55" t="s">
        <v>727</v>
      </c>
      <c r="C181" s="55" t="s">
        <v>726</v>
      </c>
      <c r="D181" s="55" t="s">
        <v>191</v>
      </c>
      <c r="E181" s="55" t="s">
        <v>728</v>
      </c>
    </row>
    <row r="182" spans="1:5">
      <c r="A182" s="52" t="s">
        <v>730</v>
      </c>
      <c r="B182" s="54" t="str">
        <f>A182</f>
        <v>青森県</v>
      </c>
      <c r="C182" s="52" t="s">
        <v>729</v>
      </c>
      <c r="D182" s="54" t="s">
        <v>731</v>
      </c>
      <c r="E182" s="53"/>
    </row>
    <row r="183" spans="1:5">
      <c r="A183" s="55" t="s">
        <v>733</v>
      </c>
      <c r="B183" s="55" t="s">
        <v>734</v>
      </c>
      <c r="C183" s="55" t="s">
        <v>732</v>
      </c>
      <c r="D183" s="55" t="s">
        <v>735</v>
      </c>
      <c r="E183" s="55" t="s">
        <v>736</v>
      </c>
    </row>
    <row r="184" spans="1:5">
      <c r="A184" s="55" t="s">
        <v>733</v>
      </c>
      <c r="B184" s="55" t="s">
        <v>738</v>
      </c>
      <c r="C184" s="55" t="s">
        <v>737</v>
      </c>
      <c r="D184" s="55" t="s">
        <v>735</v>
      </c>
      <c r="E184" s="55" t="s">
        <v>739</v>
      </c>
    </row>
    <row r="185" spans="1:5">
      <c r="A185" s="55" t="s">
        <v>733</v>
      </c>
      <c r="B185" s="55" t="s">
        <v>741</v>
      </c>
      <c r="C185" s="55" t="s">
        <v>740</v>
      </c>
      <c r="D185" s="55" t="s">
        <v>735</v>
      </c>
      <c r="E185" s="55" t="s">
        <v>742</v>
      </c>
    </row>
    <row r="186" spans="1:5">
      <c r="A186" s="55" t="s">
        <v>733</v>
      </c>
      <c r="B186" s="55" t="s">
        <v>744</v>
      </c>
      <c r="C186" s="55" t="s">
        <v>743</v>
      </c>
      <c r="D186" s="55" t="s">
        <v>735</v>
      </c>
      <c r="E186" s="55" t="s">
        <v>745</v>
      </c>
    </row>
    <row r="187" spans="1:5">
      <c r="A187" s="55" t="s">
        <v>733</v>
      </c>
      <c r="B187" s="55" t="s">
        <v>747</v>
      </c>
      <c r="C187" s="55" t="s">
        <v>746</v>
      </c>
      <c r="D187" s="55" t="s">
        <v>735</v>
      </c>
      <c r="E187" s="55" t="s">
        <v>748</v>
      </c>
    </row>
    <row r="188" spans="1:5">
      <c r="A188" s="55" t="s">
        <v>733</v>
      </c>
      <c r="B188" s="55" t="s">
        <v>750</v>
      </c>
      <c r="C188" s="55" t="s">
        <v>749</v>
      </c>
      <c r="D188" s="55" t="s">
        <v>735</v>
      </c>
      <c r="E188" s="55" t="s">
        <v>751</v>
      </c>
    </row>
    <row r="189" spans="1:5">
      <c r="A189" s="55" t="s">
        <v>733</v>
      </c>
      <c r="B189" s="55" t="s">
        <v>753</v>
      </c>
      <c r="C189" s="55" t="s">
        <v>752</v>
      </c>
      <c r="D189" s="55" t="s">
        <v>735</v>
      </c>
      <c r="E189" s="55" t="s">
        <v>754</v>
      </c>
    </row>
    <row r="190" spans="1:5">
      <c r="A190" s="55" t="s">
        <v>733</v>
      </c>
      <c r="B190" s="55" t="s">
        <v>756</v>
      </c>
      <c r="C190" s="55" t="s">
        <v>755</v>
      </c>
      <c r="D190" s="55" t="s">
        <v>735</v>
      </c>
      <c r="E190" s="55" t="s">
        <v>757</v>
      </c>
    </row>
    <row r="191" spans="1:5">
      <c r="A191" s="55" t="s">
        <v>733</v>
      </c>
      <c r="B191" s="55" t="s">
        <v>759</v>
      </c>
      <c r="C191" s="55" t="s">
        <v>758</v>
      </c>
      <c r="D191" s="55" t="s">
        <v>735</v>
      </c>
      <c r="E191" s="55" t="s">
        <v>760</v>
      </c>
    </row>
    <row r="192" spans="1:5">
      <c r="A192" s="55" t="s">
        <v>733</v>
      </c>
      <c r="B192" s="55" t="s">
        <v>762</v>
      </c>
      <c r="C192" s="55" t="s">
        <v>761</v>
      </c>
      <c r="D192" s="55" t="s">
        <v>735</v>
      </c>
      <c r="E192" s="55" t="s">
        <v>763</v>
      </c>
    </row>
    <row r="193" spans="1:5">
      <c r="A193" s="55" t="s">
        <v>733</v>
      </c>
      <c r="B193" s="55" t="s">
        <v>765</v>
      </c>
      <c r="C193" s="55" t="s">
        <v>764</v>
      </c>
      <c r="D193" s="55" t="s">
        <v>735</v>
      </c>
      <c r="E193" s="55" t="s">
        <v>766</v>
      </c>
    </row>
    <row r="194" spans="1:5">
      <c r="A194" s="55" t="s">
        <v>733</v>
      </c>
      <c r="B194" s="55" t="s">
        <v>768</v>
      </c>
      <c r="C194" s="55" t="s">
        <v>767</v>
      </c>
      <c r="D194" s="55" t="s">
        <v>735</v>
      </c>
      <c r="E194" s="55" t="s">
        <v>769</v>
      </c>
    </row>
    <row r="195" spans="1:5">
      <c r="A195" s="55" t="s">
        <v>733</v>
      </c>
      <c r="B195" s="55" t="s">
        <v>771</v>
      </c>
      <c r="C195" s="55" t="s">
        <v>770</v>
      </c>
      <c r="D195" s="55" t="s">
        <v>735</v>
      </c>
      <c r="E195" s="55" t="s">
        <v>772</v>
      </c>
    </row>
    <row r="196" spans="1:5">
      <c r="A196" s="55" t="s">
        <v>733</v>
      </c>
      <c r="B196" s="55" t="s">
        <v>774</v>
      </c>
      <c r="C196" s="55" t="s">
        <v>773</v>
      </c>
      <c r="D196" s="55" t="s">
        <v>735</v>
      </c>
      <c r="E196" s="55" t="s">
        <v>775</v>
      </c>
    </row>
    <row r="197" spans="1:5">
      <c r="A197" s="55" t="s">
        <v>733</v>
      </c>
      <c r="B197" s="55" t="s">
        <v>777</v>
      </c>
      <c r="C197" s="55" t="s">
        <v>776</v>
      </c>
      <c r="D197" s="55" t="s">
        <v>735</v>
      </c>
      <c r="E197" s="55" t="s">
        <v>778</v>
      </c>
    </row>
    <row r="198" spans="1:5">
      <c r="A198" s="55" t="s">
        <v>733</v>
      </c>
      <c r="B198" s="55" t="s">
        <v>780</v>
      </c>
      <c r="C198" s="55" t="s">
        <v>779</v>
      </c>
      <c r="D198" s="55" t="s">
        <v>735</v>
      </c>
      <c r="E198" s="55" t="s">
        <v>781</v>
      </c>
    </row>
    <row r="199" spans="1:5">
      <c r="A199" s="55" t="s">
        <v>733</v>
      </c>
      <c r="B199" s="55" t="s">
        <v>783</v>
      </c>
      <c r="C199" s="55" t="s">
        <v>782</v>
      </c>
      <c r="D199" s="55" t="s">
        <v>735</v>
      </c>
      <c r="E199" s="55" t="s">
        <v>784</v>
      </c>
    </row>
    <row r="200" spans="1:5">
      <c r="A200" s="55" t="s">
        <v>733</v>
      </c>
      <c r="B200" s="55" t="s">
        <v>786</v>
      </c>
      <c r="C200" s="55" t="s">
        <v>785</v>
      </c>
      <c r="D200" s="55" t="s">
        <v>735</v>
      </c>
      <c r="E200" s="55" t="s">
        <v>787</v>
      </c>
    </row>
    <row r="201" spans="1:5">
      <c r="A201" s="55" t="s">
        <v>733</v>
      </c>
      <c r="B201" s="55" t="s">
        <v>789</v>
      </c>
      <c r="C201" s="55" t="s">
        <v>788</v>
      </c>
      <c r="D201" s="55" t="s">
        <v>735</v>
      </c>
      <c r="E201" s="55" t="s">
        <v>790</v>
      </c>
    </row>
    <row r="202" spans="1:5">
      <c r="A202" s="55" t="s">
        <v>733</v>
      </c>
      <c r="B202" s="55" t="s">
        <v>792</v>
      </c>
      <c r="C202" s="55" t="s">
        <v>791</v>
      </c>
      <c r="D202" s="55" t="s">
        <v>735</v>
      </c>
      <c r="E202" s="55" t="s">
        <v>793</v>
      </c>
    </row>
    <row r="203" spans="1:5">
      <c r="A203" s="55" t="s">
        <v>733</v>
      </c>
      <c r="B203" s="55" t="s">
        <v>795</v>
      </c>
      <c r="C203" s="55" t="s">
        <v>794</v>
      </c>
      <c r="D203" s="55" t="s">
        <v>735</v>
      </c>
      <c r="E203" s="55" t="s">
        <v>796</v>
      </c>
    </row>
    <row r="204" spans="1:5">
      <c r="A204" s="55" t="s">
        <v>733</v>
      </c>
      <c r="B204" s="55" t="s">
        <v>798</v>
      </c>
      <c r="C204" s="55" t="s">
        <v>797</v>
      </c>
      <c r="D204" s="55" t="s">
        <v>735</v>
      </c>
      <c r="E204" s="55" t="s">
        <v>799</v>
      </c>
    </row>
    <row r="205" spans="1:5">
      <c r="A205" s="55" t="s">
        <v>733</v>
      </c>
      <c r="B205" s="55" t="s">
        <v>801</v>
      </c>
      <c r="C205" s="55" t="s">
        <v>800</v>
      </c>
      <c r="D205" s="55" t="s">
        <v>735</v>
      </c>
      <c r="E205" s="55" t="s">
        <v>802</v>
      </c>
    </row>
    <row r="206" spans="1:5">
      <c r="A206" s="55" t="s">
        <v>733</v>
      </c>
      <c r="B206" s="55" t="s">
        <v>804</v>
      </c>
      <c r="C206" s="55" t="s">
        <v>803</v>
      </c>
      <c r="D206" s="55" t="s">
        <v>735</v>
      </c>
      <c r="E206" s="55" t="s">
        <v>805</v>
      </c>
    </row>
    <row r="207" spans="1:5">
      <c r="A207" s="55" t="s">
        <v>733</v>
      </c>
      <c r="B207" s="55" t="s">
        <v>807</v>
      </c>
      <c r="C207" s="55" t="s">
        <v>806</v>
      </c>
      <c r="D207" s="55" t="s">
        <v>735</v>
      </c>
      <c r="E207" s="55" t="s">
        <v>808</v>
      </c>
    </row>
    <row r="208" spans="1:5">
      <c r="A208" s="55" t="s">
        <v>733</v>
      </c>
      <c r="B208" s="55" t="s">
        <v>810</v>
      </c>
      <c r="C208" s="55" t="s">
        <v>809</v>
      </c>
      <c r="D208" s="55" t="s">
        <v>735</v>
      </c>
      <c r="E208" s="55" t="s">
        <v>811</v>
      </c>
    </row>
    <row r="209" spans="1:5">
      <c r="A209" s="55" t="s">
        <v>733</v>
      </c>
      <c r="B209" s="55" t="s">
        <v>813</v>
      </c>
      <c r="C209" s="55" t="s">
        <v>812</v>
      </c>
      <c r="D209" s="55" t="s">
        <v>735</v>
      </c>
      <c r="E209" s="55" t="s">
        <v>814</v>
      </c>
    </row>
    <row r="210" spans="1:5">
      <c r="A210" s="55" t="s">
        <v>733</v>
      </c>
      <c r="B210" s="55" t="s">
        <v>816</v>
      </c>
      <c r="C210" s="55" t="s">
        <v>815</v>
      </c>
      <c r="D210" s="55" t="s">
        <v>735</v>
      </c>
      <c r="E210" s="55" t="s">
        <v>817</v>
      </c>
    </row>
    <row r="211" spans="1:5">
      <c r="A211" s="55" t="s">
        <v>733</v>
      </c>
      <c r="B211" s="55" t="s">
        <v>819</v>
      </c>
      <c r="C211" s="55" t="s">
        <v>818</v>
      </c>
      <c r="D211" s="55" t="s">
        <v>735</v>
      </c>
      <c r="E211" s="55" t="s">
        <v>820</v>
      </c>
    </row>
    <row r="212" spans="1:5">
      <c r="A212" s="55" t="s">
        <v>733</v>
      </c>
      <c r="B212" s="55" t="s">
        <v>822</v>
      </c>
      <c r="C212" s="55" t="s">
        <v>821</v>
      </c>
      <c r="D212" s="55" t="s">
        <v>735</v>
      </c>
      <c r="E212" s="55" t="s">
        <v>823</v>
      </c>
    </row>
    <row r="213" spans="1:5">
      <c r="A213" s="55" t="s">
        <v>733</v>
      </c>
      <c r="B213" s="55" t="s">
        <v>825</v>
      </c>
      <c r="C213" s="55" t="s">
        <v>824</v>
      </c>
      <c r="D213" s="55" t="s">
        <v>735</v>
      </c>
      <c r="E213" s="55" t="s">
        <v>826</v>
      </c>
    </row>
    <row r="214" spans="1:5">
      <c r="A214" s="55" t="s">
        <v>733</v>
      </c>
      <c r="B214" s="55" t="s">
        <v>828</v>
      </c>
      <c r="C214" s="55" t="s">
        <v>827</v>
      </c>
      <c r="D214" s="55" t="s">
        <v>735</v>
      </c>
      <c r="E214" s="55" t="s">
        <v>829</v>
      </c>
    </row>
    <row r="215" spans="1:5">
      <c r="A215" s="55" t="s">
        <v>733</v>
      </c>
      <c r="B215" s="55" t="s">
        <v>831</v>
      </c>
      <c r="C215" s="55" t="s">
        <v>830</v>
      </c>
      <c r="D215" s="55" t="s">
        <v>735</v>
      </c>
      <c r="E215" s="55" t="s">
        <v>832</v>
      </c>
    </row>
    <row r="216" spans="1:5">
      <c r="A216" s="55" t="s">
        <v>733</v>
      </c>
      <c r="B216" s="55" t="s">
        <v>834</v>
      </c>
      <c r="C216" s="55" t="s">
        <v>833</v>
      </c>
      <c r="D216" s="55" t="s">
        <v>735</v>
      </c>
      <c r="E216" s="55" t="s">
        <v>835</v>
      </c>
    </row>
    <row r="217" spans="1:5">
      <c r="A217" s="55" t="s">
        <v>733</v>
      </c>
      <c r="B217" s="55" t="s">
        <v>837</v>
      </c>
      <c r="C217" s="55" t="s">
        <v>836</v>
      </c>
      <c r="D217" s="55" t="s">
        <v>735</v>
      </c>
      <c r="E217" s="55" t="s">
        <v>838</v>
      </c>
    </row>
    <row r="218" spans="1:5">
      <c r="A218" s="55" t="s">
        <v>733</v>
      </c>
      <c r="B218" s="55" t="s">
        <v>840</v>
      </c>
      <c r="C218" s="55" t="s">
        <v>839</v>
      </c>
      <c r="D218" s="55" t="s">
        <v>735</v>
      </c>
      <c r="E218" s="55" t="s">
        <v>841</v>
      </c>
    </row>
    <row r="219" spans="1:5">
      <c r="A219" s="55" t="s">
        <v>733</v>
      </c>
      <c r="B219" s="55" t="s">
        <v>843</v>
      </c>
      <c r="C219" s="55" t="s">
        <v>842</v>
      </c>
      <c r="D219" s="55" t="s">
        <v>735</v>
      </c>
      <c r="E219" s="55" t="s">
        <v>844</v>
      </c>
    </row>
    <row r="220" spans="1:5">
      <c r="A220" s="55" t="s">
        <v>733</v>
      </c>
      <c r="B220" s="55" t="s">
        <v>846</v>
      </c>
      <c r="C220" s="55" t="s">
        <v>845</v>
      </c>
      <c r="D220" s="55" t="s">
        <v>735</v>
      </c>
      <c r="E220" s="55" t="s">
        <v>847</v>
      </c>
    </row>
    <row r="221" spans="1:5">
      <c r="A221" s="55" t="s">
        <v>733</v>
      </c>
      <c r="B221" s="55" t="s">
        <v>849</v>
      </c>
      <c r="C221" s="55" t="s">
        <v>848</v>
      </c>
      <c r="D221" s="55" t="s">
        <v>735</v>
      </c>
      <c r="E221" s="55" t="s">
        <v>850</v>
      </c>
    </row>
    <row r="222" spans="1:5">
      <c r="A222" s="55" t="s">
        <v>733</v>
      </c>
      <c r="B222" s="55" t="s">
        <v>852</v>
      </c>
      <c r="C222" s="55" t="s">
        <v>851</v>
      </c>
      <c r="D222" s="55" t="s">
        <v>735</v>
      </c>
      <c r="E222" s="55" t="s">
        <v>853</v>
      </c>
    </row>
    <row r="223" spans="1:5">
      <c r="A223" s="52" t="s">
        <v>855</v>
      </c>
      <c r="B223" s="54" t="str">
        <f>A223</f>
        <v>岩手県</v>
      </c>
      <c r="C223" s="52" t="s">
        <v>854</v>
      </c>
      <c r="D223" s="54" t="s">
        <v>856</v>
      </c>
      <c r="E223" s="53"/>
    </row>
    <row r="224" spans="1:5">
      <c r="A224" s="55" t="s">
        <v>858</v>
      </c>
      <c r="B224" s="55" t="s">
        <v>859</v>
      </c>
      <c r="C224" s="55" t="s">
        <v>857</v>
      </c>
      <c r="D224" s="55" t="s">
        <v>860</v>
      </c>
      <c r="E224" s="55" t="s">
        <v>861</v>
      </c>
    </row>
    <row r="225" spans="1:5">
      <c r="A225" s="55" t="s">
        <v>858</v>
      </c>
      <c r="B225" s="55" t="s">
        <v>863</v>
      </c>
      <c r="C225" s="55" t="s">
        <v>862</v>
      </c>
      <c r="D225" s="55" t="s">
        <v>860</v>
      </c>
      <c r="E225" s="55" t="s">
        <v>864</v>
      </c>
    </row>
    <row r="226" spans="1:5">
      <c r="A226" s="55" t="s">
        <v>858</v>
      </c>
      <c r="B226" s="55" t="s">
        <v>866</v>
      </c>
      <c r="C226" s="55" t="s">
        <v>865</v>
      </c>
      <c r="D226" s="55" t="s">
        <v>860</v>
      </c>
      <c r="E226" s="55" t="s">
        <v>867</v>
      </c>
    </row>
    <row r="227" spans="1:5">
      <c r="A227" s="55" t="s">
        <v>858</v>
      </c>
      <c r="B227" s="55" t="s">
        <v>869</v>
      </c>
      <c r="C227" s="55" t="s">
        <v>868</v>
      </c>
      <c r="D227" s="55" t="s">
        <v>860</v>
      </c>
      <c r="E227" s="55" t="s">
        <v>870</v>
      </c>
    </row>
    <row r="228" spans="1:5">
      <c r="A228" s="55" t="s">
        <v>858</v>
      </c>
      <c r="B228" s="55" t="s">
        <v>872</v>
      </c>
      <c r="C228" s="55" t="s">
        <v>871</v>
      </c>
      <c r="D228" s="55" t="s">
        <v>860</v>
      </c>
      <c r="E228" s="55" t="s">
        <v>873</v>
      </c>
    </row>
    <row r="229" spans="1:5">
      <c r="A229" s="55" t="s">
        <v>858</v>
      </c>
      <c r="B229" s="55" t="s">
        <v>875</v>
      </c>
      <c r="C229" s="55" t="s">
        <v>874</v>
      </c>
      <c r="D229" s="55" t="s">
        <v>860</v>
      </c>
      <c r="E229" s="55" t="s">
        <v>876</v>
      </c>
    </row>
    <row r="230" spans="1:5">
      <c r="A230" s="55" t="s">
        <v>858</v>
      </c>
      <c r="B230" s="55" t="s">
        <v>878</v>
      </c>
      <c r="C230" s="55" t="s">
        <v>877</v>
      </c>
      <c r="D230" s="55" t="s">
        <v>860</v>
      </c>
      <c r="E230" s="55" t="s">
        <v>879</v>
      </c>
    </row>
    <row r="231" spans="1:5">
      <c r="A231" s="55" t="s">
        <v>858</v>
      </c>
      <c r="B231" s="55" t="s">
        <v>881</v>
      </c>
      <c r="C231" s="55" t="s">
        <v>880</v>
      </c>
      <c r="D231" s="55" t="s">
        <v>860</v>
      </c>
      <c r="E231" s="55" t="s">
        <v>882</v>
      </c>
    </row>
    <row r="232" spans="1:5">
      <c r="A232" s="55" t="s">
        <v>858</v>
      </c>
      <c r="B232" s="55" t="s">
        <v>884</v>
      </c>
      <c r="C232" s="55" t="s">
        <v>883</v>
      </c>
      <c r="D232" s="55" t="s">
        <v>860</v>
      </c>
      <c r="E232" s="55" t="s">
        <v>885</v>
      </c>
    </row>
    <row r="233" spans="1:5">
      <c r="A233" s="55" t="s">
        <v>858</v>
      </c>
      <c r="B233" s="55" t="s">
        <v>887</v>
      </c>
      <c r="C233" s="55" t="s">
        <v>886</v>
      </c>
      <c r="D233" s="55" t="s">
        <v>860</v>
      </c>
      <c r="E233" s="55" t="s">
        <v>888</v>
      </c>
    </row>
    <row r="234" spans="1:5">
      <c r="A234" s="55" t="s">
        <v>858</v>
      </c>
      <c r="B234" s="55" t="s">
        <v>890</v>
      </c>
      <c r="C234" s="55" t="s">
        <v>889</v>
      </c>
      <c r="D234" s="55" t="s">
        <v>860</v>
      </c>
      <c r="E234" s="55" t="s">
        <v>891</v>
      </c>
    </row>
    <row r="235" spans="1:5">
      <c r="A235" s="55" t="s">
        <v>858</v>
      </c>
      <c r="B235" s="55" t="s">
        <v>893</v>
      </c>
      <c r="C235" s="55" t="s">
        <v>892</v>
      </c>
      <c r="D235" s="55" t="s">
        <v>860</v>
      </c>
      <c r="E235" s="55" t="s">
        <v>894</v>
      </c>
    </row>
    <row r="236" spans="1:5">
      <c r="A236" s="55" t="s">
        <v>858</v>
      </c>
      <c r="B236" s="55" t="s">
        <v>896</v>
      </c>
      <c r="C236" s="55" t="s">
        <v>895</v>
      </c>
      <c r="D236" s="55" t="s">
        <v>860</v>
      </c>
      <c r="E236" s="55" t="s">
        <v>897</v>
      </c>
    </row>
    <row r="237" spans="1:5">
      <c r="A237" s="55" t="s">
        <v>858</v>
      </c>
      <c r="B237" s="55" t="s">
        <v>899</v>
      </c>
      <c r="C237" s="55" t="s">
        <v>898</v>
      </c>
      <c r="D237" s="55" t="s">
        <v>860</v>
      </c>
      <c r="E237" s="55" t="s">
        <v>900</v>
      </c>
    </row>
    <row r="238" spans="1:5">
      <c r="A238" s="55" t="s">
        <v>858</v>
      </c>
      <c r="B238" s="55" t="s">
        <v>902</v>
      </c>
      <c r="C238" s="55" t="s">
        <v>901</v>
      </c>
      <c r="D238" s="55" t="s">
        <v>860</v>
      </c>
      <c r="E238" s="55" t="s">
        <v>903</v>
      </c>
    </row>
    <row r="239" spans="1:5">
      <c r="A239" s="55" t="s">
        <v>858</v>
      </c>
      <c r="B239" s="55" t="s">
        <v>905</v>
      </c>
      <c r="C239" s="55" t="s">
        <v>904</v>
      </c>
      <c r="D239" s="55" t="s">
        <v>860</v>
      </c>
      <c r="E239" s="55" t="s">
        <v>906</v>
      </c>
    </row>
    <row r="240" spans="1:5">
      <c r="A240" s="55" t="s">
        <v>858</v>
      </c>
      <c r="B240" s="55" t="s">
        <v>908</v>
      </c>
      <c r="C240" s="55" t="s">
        <v>907</v>
      </c>
      <c r="D240" s="55" t="s">
        <v>860</v>
      </c>
      <c r="E240" s="55" t="s">
        <v>909</v>
      </c>
    </row>
    <row r="241" spans="1:5">
      <c r="A241" s="55" t="s">
        <v>858</v>
      </c>
      <c r="B241" s="55" t="s">
        <v>911</v>
      </c>
      <c r="C241" s="55" t="s">
        <v>910</v>
      </c>
      <c r="D241" s="55" t="s">
        <v>860</v>
      </c>
      <c r="E241" s="55" t="s">
        <v>912</v>
      </c>
    </row>
    <row r="242" spans="1:5">
      <c r="A242" s="55" t="s">
        <v>858</v>
      </c>
      <c r="B242" s="55" t="s">
        <v>914</v>
      </c>
      <c r="C242" s="55" t="s">
        <v>913</v>
      </c>
      <c r="D242" s="55" t="s">
        <v>860</v>
      </c>
      <c r="E242" s="55" t="s">
        <v>915</v>
      </c>
    </row>
    <row r="243" spans="1:5">
      <c r="A243" s="55" t="s">
        <v>858</v>
      </c>
      <c r="B243" s="55" t="s">
        <v>917</v>
      </c>
      <c r="C243" s="55" t="s">
        <v>916</v>
      </c>
      <c r="D243" s="55" t="s">
        <v>860</v>
      </c>
      <c r="E243" s="55" t="s">
        <v>918</v>
      </c>
    </row>
    <row r="244" spans="1:5">
      <c r="A244" s="55" t="s">
        <v>858</v>
      </c>
      <c r="B244" s="55" t="s">
        <v>920</v>
      </c>
      <c r="C244" s="55" t="s">
        <v>919</v>
      </c>
      <c r="D244" s="55" t="s">
        <v>860</v>
      </c>
      <c r="E244" s="55" t="s">
        <v>921</v>
      </c>
    </row>
    <row r="245" spans="1:5">
      <c r="A245" s="55" t="s">
        <v>858</v>
      </c>
      <c r="B245" s="55" t="s">
        <v>923</v>
      </c>
      <c r="C245" s="55" t="s">
        <v>922</v>
      </c>
      <c r="D245" s="55" t="s">
        <v>860</v>
      </c>
      <c r="E245" s="55" t="s">
        <v>924</v>
      </c>
    </row>
    <row r="246" spans="1:5">
      <c r="A246" s="55" t="s">
        <v>858</v>
      </c>
      <c r="B246" s="55" t="s">
        <v>926</v>
      </c>
      <c r="C246" s="55" t="s">
        <v>925</v>
      </c>
      <c r="D246" s="55" t="s">
        <v>860</v>
      </c>
      <c r="E246" s="55" t="s">
        <v>927</v>
      </c>
    </row>
    <row r="247" spans="1:5">
      <c r="A247" s="55" t="s">
        <v>858</v>
      </c>
      <c r="B247" s="55" t="s">
        <v>929</v>
      </c>
      <c r="C247" s="55" t="s">
        <v>928</v>
      </c>
      <c r="D247" s="55" t="s">
        <v>860</v>
      </c>
      <c r="E247" s="55" t="s">
        <v>930</v>
      </c>
    </row>
    <row r="248" spans="1:5">
      <c r="A248" s="55" t="s">
        <v>858</v>
      </c>
      <c r="B248" s="55" t="s">
        <v>932</v>
      </c>
      <c r="C248" s="55" t="s">
        <v>931</v>
      </c>
      <c r="D248" s="55" t="s">
        <v>860</v>
      </c>
      <c r="E248" s="55" t="s">
        <v>933</v>
      </c>
    </row>
    <row r="249" spans="1:5">
      <c r="A249" s="55" t="s">
        <v>858</v>
      </c>
      <c r="B249" s="55" t="s">
        <v>935</v>
      </c>
      <c r="C249" s="55" t="s">
        <v>934</v>
      </c>
      <c r="D249" s="55" t="s">
        <v>860</v>
      </c>
      <c r="E249" s="55" t="s">
        <v>936</v>
      </c>
    </row>
    <row r="250" spans="1:5">
      <c r="A250" s="55" t="s">
        <v>858</v>
      </c>
      <c r="B250" s="55" t="s">
        <v>938</v>
      </c>
      <c r="C250" s="55" t="s">
        <v>937</v>
      </c>
      <c r="D250" s="55" t="s">
        <v>860</v>
      </c>
      <c r="E250" s="55" t="s">
        <v>939</v>
      </c>
    </row>
    <row r="251" spans="1:5">
      <c r="A251" s="55" t="s">
        <v>858</v>
      </c>
      <c r="B251" s="55" t="s">
        <v>941</v>
      </c>
      <c r="C251" s="55" t="s">
        <v>940</v>
      </c>
      <c r="D251" s="55" t="s">
        <v>860</v>
      </c>
      <c r="E251" s="55" t="s">
        <v>942</v>
      </c>
    </row>
    <row r="252" spans="1:5">
      <c r="A252" s="55" t="s">
        <v>858</v>
      </c>
      <c r="B252" s="55" t="s">
        <v>944</v>
      </c>
      <c r="C252" s="55" t="s">
        <v>943</v>
      </c>
      <c r="D252" s="55" t="s">
        <v>860</v>
      </c>
      <c r="E252" s="55" t="s">
        <v>945</v>
      </c>
    </row>
    <row r="253" spans="1:5">
      <c r="A253" s="55" t="s">
        <v>858</v>
      </c>
      <c r="B253" s="55" t="s">
        <v>947</v>
      </c>
      <c r="C253" s="55" t="s">
        <v>946</v>
      </c>
      <c r="D253" s="55" t="s">
        <v>860</v>
      </c>
      <c r="E253" s="55" t="s">
        <v>948</v>
      </c>
    </row>
    <row r="254" spans="1:5">
      <c r="A254" s="55" t="s">
        <v>858</v>
      </c>
      <c r="B254" s="55" t="s">
        <v>950</v>
      </c>
      <c r="C254" s="55" t="s">
        <v>949</v>
      </c>
      <c r="D254" s="55" t="s">
        <v>860</v>
      </c>
      <c r="E254" s="55" t="s">
        <v>951</v>
      </c>
    </row>
    <row r="255" spans="1:5">
      <c r="A255" s="55" t="s">
        <v>858</v>
      </c>
      <c r="B255" s="55" t="s">
        <v>953</v>
      </c>
      <c r="C255" s="55" t="s">
        <v>952</v>
      </c>
      <c r="D255" s="55" t="s">
        <v>860</v>
      </c>
      <c r="E255" s="55" t="s">
        <v>954</v>
      </c>
    </row>
    <row r="256" spans="1:5">
      <c r="A256" s="55" t="s">
        <v>858</v>
      </c>
      <c r="B256" s="55" t="s">
        <v>956</v>
      </c>
      <c r="C256" s="55" t="s">
        <v>955</v>
      </c>
      <c r="D256" s="55" t="s">
        <v>860</v>
      </c>
      <c r="E256" s="55" t="s">
        <v>957</v>
      </c>
    </row>
    <row r="257" spans="1:5">
      <c r="A257" s="52" t="s">
        <v>959</v>
      </c>
      <c r="B257" s="54" t="str">
        <f>A257</f>
        <v>宮城県</v>
      </c>
      <c r="C257" s="52" t="s">
        <v>958</v>
      </c>
      <c r="D257" s="54" t="s">
        <v>960</v>
      </c>
      <c r="E257" s="53"/>
    </row>
    <row r="258" spans="1:5">
      <c r="A258" s="55" t="s">
        <v>962</v>
      </c>
      <c r="B258" s="55" t="s">
        <v>963</v>
      </c>
      <c r="C258" s="55" t="s">
        <v>961</v>
      </c>
      <c r="D258" s="55" t="s">
        <v>964</v>
      </c>
      <c r="E258" s="55" t="s">
        <v>965</v>
      </c>
    </row>
    <row r="259" spans="1:5">
      <c r="A259" s="55" t="s">
        <v>962</v>
      </c>
      <c r="B259" s="55" t="s">
        <v>967</v>
      </c>
      <c r="C259" s="55" t="s">
        <v>966</v>
      </c>
      <c r="D259" s="55" t="s">
        <v>964</v>
      </c>
      <c r="E259" s="55" t="s">
        <v>968</v>
      </c>
    </row>
    <row r="260" spans="1:5">
      <c r="A260" s="55" t="s">
        <v>962</v>
      </c>
      <c r="B260" s="55" t="s">
        <v>970</v>
      </c>
      <c r="C260" s="55" t="s">
        <v>969</v>
      </c>
      <c r="D260" s="55" t="s">
        <v>964</v>
      </c>
      <c r="E260" s="55" t="s">
        <v>971</v>
      </c>
    </row>
    <row r="261" spans="1:5">
      <c r="A261" s="55" t="s">
        <v>962</v>
      </c>
      <c r="B261" s="55" t="s">
        <v>973</v>
      </c>
      <c r="C261" s="55" t="s">
        <v>972</v>
      </c>
      <c r="D261" s="55" t="s">
        <v>964</v>
      </c>
      <c r="E261" s="55" t="s">
        <v>974</v>
      </c>
    </row>
    <row r="262" spans="1:5">
      <c r="A262" s="55" t="s">
        <v>962</v>
      </c>
      <c r="B262" s="55" t="s">
        <v>976</v>
      </c>
      <c r="C262" s="55" t="s">
        <v>975</v>
      </c>
      <c r="D262" s="55" t="s">
        <v>964</v>
      </c>
      <c r="E262" s="55" t="s">
        <v>977</v>
      </c>
    </row>
    <row r="263" spans="1:5">
      <c r="A263" s="55" t="s">
        <v>962</v>
      </c>
      <c r="B263" s="55" t="s">
        <v>979</v>
      </c>
      <c r="C263" s="55" t="s">
        <v>978</v>
      </c>
      <c r="D263" s="55" t="s">
        <v>964</v>
      </c>
      <c r="E263" s="55" t="s">
        <v>980</v>
      </c>
    </row>
    <row r="264" spans="1:5">
      <c r="A264" s="55" t="s">
        <v>962</v>
      </c>
      <c r="B264" s="55" t="s">
        <v>982</v>
      </c>
      <c r="C264" s="55" t="s">
        <v>981</v>
      </c>
      <c r="D264" s="55" t="s">
        <v>964</v>
      </c>
      <c r="E264" s="55" t="s">
        <v>983</v>
      </c>
    </row>
    <row r="265" spans="1:5">
      <c r="A265" s="55" t="s">
        <v>962</v>
      </c>
      <c r="B265" s="55" t="s">
        <v>985</v>
      </c>
      <c r="C265" s="55" t="s">
        <v>984</v>
      </c>
      <c r="D265" s="55" t="s">
        <v>964</v>
      </c>
      <c r="E265" s="55" t="s">
        <v>986</v>
      </c>
    </row>
    <row r="266" spans="1:5">
      <c r="A266" s="55" t="s">
        <v>962</v>
      </c>
      <c r="B266" s="55" t="s">
        <v>988</v>
      </c>
      <c r="C266" s="55" t="s">
        <v>987</v>
      </c>
      <c r="D266" s="55" t="s">
        <v>964</v>
      </c>
      <c r="E266" s="55" t="s">
        <v>989</v>
      </c>
    </row>
    <row r="267" spans="1:5">
      <c r="A267" s="55" t="s">
        <v>962</v>
      </c>
      <c r="B267" s="55" t="s">
        <v>991</v>
      </c>
      <c r="C267" s="55" t="s">
        <v>990</v>
      </c>
      <c r="D267" s="55" t="s">
        <v>964</v>
      </c>
      <c r="E267" s="55" t="s">
        <v>992</v>
      </c>
    </row>
    <row r="268" spans="1:5">
      <c r="A268" s="55" t="s">
        <v>962</v>
      </c>
      <c r="B268" s="55" t="s">
        <v>994</v>
      </c>
      <c r="C268" s="55" t="s">
        <v>993</v>
      </c>
      <c r="D268" s="55" t="s">
        <v>964</v>
      </c>
      <c r="E268" s="55" t="s">
        <v>995</v>
      </c>
    </row>
    <row r="269" spans="1:5">
      <c r="A269" s="55" t="s">
        <v>962</v>
      </c>
      <c r="B269" s="55" t="s">
        <v>997</v>
      </c>
      <c r="C269" s="55" t="s">
        <v>996</v>
      </c>
      <c r="D269" s="55" t="s">
        <v>964</v>
      </c>
      <c r="E269" s="55" t="s">
        <v>998</v>
      </c>
    </row>
    <row r="270" spans="1:5">
      <c r="A270" s="55" t="s">
        <v>962</v>
      </c>
      <c r="B270" s="55" t="s">
        <v>1000</v>
      </c>
      <c r="C270" s="55" t="s">
        <v>999</v>
      </c>
      <c r="D270" s="55" t="s">
        <v>964</v>
      </c>
      <c r="E270" s="55" t="s">
        <v>1001</v>
      </c>
    </row>
    <row r="271" spans="1:5">
      <c r="A271" s="55" t="s">
        <v>962</v>
      </c>
      <c r="B271" s="55" t="s">
        <v>1003</v>
      </c>
      <c r="C271" s="55" t="s">
        <v>1002</v>
      </c>
      <c r="D271" s="55" t="s">
        <v>964</v>
      </c>
      <c r="E271" s="55" t="s">
        <v>1004</v>
      </c>
    </row>
    <row r="272" spans="1:5">
      <c r="A272" s="55" t="s">
        <v>962</v>
      </c>
      <c r="B272" s="55" t="s">
        <v>1006</v>
      </c>
      <c r="C272" s="55" t="s">
        <v>1005</v>
      </c>
      <c r="D272" s="55" t="s">
        <v>964</v>
      </c>
      <c r="E272" s="55" t="s">
        <v>1007</v>
      </c>
    </row>
    <row r="273" spans="1:5">
      <c r="A273" s="55" t="s">
        <v>962</v>
      </c>
      <c r="B273" s="55" t="s">
        <v>1009</v>
      </c>
      <c r="C273" s="55" t="s">
        <v>1008</v>
      </c>
      <c r="D273" s="55" t="s">
        <v>964</v>
      </c>
      <c r="E273" s="55" t="s">
        <v>1010</v>
      </c>
    </row>
    <row r="274" spans="1:5">
      <c r="A274" s="55" t="s">
        <v>962</v>
      </c>
      <c r="B274" s="55" t="s">
        <v>1012</v>
      </c>
      <c r="C274" s="55" t="s">
        <v>1011</v>
      </c>
      <c r="D274" s="55" t="s">
        <v>964</v>
      </c>
      <c r="E274" s="55" t="s">
        <v>1013</v>
      </c>
    </row>
    <row r="275" spans="1:5">
      <c r="A275" s="55" t="s">
        <v>962</v>
      </c>
      <c r="B275" s="55" t="s">
        <v>1015</v>
      </c>
      <c r="C275" s="55" t="s">
        <v>1014</v>
      </c>
      <c r="D275" s="55" t="s">
        <v>964</v>
      </c>
      <c r="E275" s="55" t="s">
        <v>1016</v>
      </c>
    </row>
    <row r="276" spans="1:5">
      <c r="A276" s="55" t="s">
        <v>962</v>
      </c>
      <c r="B276" s="55" t="s">
        <v>1018</v>
      </c>
      <c r="C276" s="55" t="s">
        <v>1017</v>
      </c>
      <c r="D276" s="55" t="s">
        <v>964</v>
      </c>
      <c r="E276" s="55" t="s">
        <v>1019</v>
      </c>
    </row>
    <row r="277" spans="1:5">
      <c r="A277" s="55" t="s">
        <v>962</v>
      </c>
      <c r="B277" s="55" t="s">
        <v>1021</v>
      </c>
      <c r="C277" s="55" t="s">
        <v>1020</v>
      </c>
      <c r="D277" s="55" t="s">
        <v>964</v>
      </c>
      <c r="E277" s="55" t="s">
        <v>1022</v>
      </c>
    </row>
    <row r="278" spans="1:5">
      <c r="A278" s="55" t="s">
        <v>962</v>
      </c>
      <c r="B278" s="55" t="s">
        <v>1024</v>
      </c>
      <c r="C278" s="55" t="s">
        <v>1023</v>
      </c>
      <c r="D278" s="55" t="s">
        <v>964</v>
      </c>
      <c r="E278" s="55" t="s">
        <v>1025</v>
      </c>
    </row>
    <row r="279" spans="1:5">
      <c r="A279" s="55" t="s">
        <v>962</v>
      </c>
      <c r="B279" s="55" t="s">
        <v>1027</v>
      </c>
      <c r="C279" s="55" t="s">
        <v>1026</v>
      </c>
      <c r="D279" s="55" t="s">
        <v>964</v>
      </c>
      <c r="E279" s="55" t="s">
        <v>1028</v>
      </c>
    </row>
    <row r="280" spans="1:5">
      <c r="A280" s="55" t="s">
        <v>962</v>
      </c>
      <c r="B280" s="55" t="s">
        <v>1030</v>
      </c>
      <c r="C280" s="55" t="s">
        <v>1029</v>
      </c>
      <c r="D280" s="55" t="s">
        <v>964</v>
      </c>
      <c r="E280" s="55" t="s">
        <v>1031</v>
      </c>
    </row>
    <row r="281" spans="1:5">
      <c r="A281" s="55" t="s">
        <v>962</v>
      </c>
      <c r="B281" s="55" t="s">
        <v>1033</v>
      </c>
      <c r="C281" s="55" t="s">
        <v>1032</v>
      </c>
      <c r="D281" s="55" t="s">
        <v>964</v>
      </c>
      <c r="E281" s="55" t="s">
        <v>1034</v>
      </c>
    </row>
    <row r="282" spans="1:5">
      <c r="A282" s="55" t="s">
        <v>962</v>
      </c>
      <c r="B282" s="55" t="s">
        <v>1036</v>
      </c>
      <c r="C282" s="55" t="s">
        <v>1035</v>
      </c>
      <c r="D282" s="55" t="s">
        <v>964</v>
      </c>
      <c r="E282" s="55" t="s">
        <v>1037</v>
      </c>
    </row>
    <row r="283" spans="1:5">
      <c r="A283" s="55" t="s">
        <v>962</v>
      </c>
      <c r="B283" s="55" t="s">
        <v>1039</v>
      </c>
      <c r="C283" s="55" t="s">
        <v>1038</v>
      </c>
      <c r="D283" s="55" t="s">
        <v>964</v>
      </c>
      <c r="E283" s="55" t="s">
        <v>1040</v>
      </c>
    </row>
    <row r="284" spans="1:5">
      <c r="A284" s="55" t="s">
        <v>962</v>
      </c>
      <c r="B284" s="55" t="s">
        <v>1042</v>
      </c>
      <c r="C284" s="55" t="s">
        <v>1041</v>
      </c>
      <c r="D284" s="55" t="s">
        <v>964</v>
      </c>
      <c r="E284" s="55" t="s">
        <v>1043</v>
      </c>
    </row>
    <row r="285" spans="1:5">
      <c r="A285" s="55" t="s">
        <v>962</v>
      </c>
      <c r="B285" s="55" t="s">
        <v>1045</v>
      </c>
      <c r="C285" s="55" t="s">
        <v>1044</v>
      </c>
      <c r="D285" s="55" t="s">
        <v>964</v>
      </c>
      <c r="E285" s="55" t="s">
        <v>1046</v>
      </c>
    </row>
    <row r="286" spans="1:5">
      <c r="A286" s="55" t="s">
        <v>962</v>
      </c>
      <c r="B286" s="55" t="s">
        <v>1048</v>
      </c>
      <c r="C286" s="55" t="s">
        <v>1047</v>
      </c>
      <c r="D286" s="55" t="s">
        <v>964</v>
      </c>
      <c r="E286" s="55" t="s">
        <v>1049</v>
      </c>
    </row>
    <row r="287" spans="1:5">
      <c r="A287" s="55" t="s">
        <v>962</v>
      </c>
      <c r="B287" s="55" t="s">
        <v>1051</v>
      </c>
      <c r="C287" s="55" t="s">
        <v>1050</v>
      </c>
      <c r="D287" s="55" t="s">
        <v>964</v>
      </c>
      <c r="E287" s="55" t="s">
        <v>1052</v>
      </c>
    </row>
    <row r="288" spans="1:5">
      <c r="A288" s="55" t="s">
        <v>962</v>
      </c>
      <c r="B288" s="55" t="s">
        <v>1054</v>
      </c>
      <c r="C288" s="55" t="s">
        <v>1053</v>
      </c>
      <c r="D288" s="55" t="s">
        <v>964</v>
      </c>
      <c r="E288" s="55" t="s">
        <v>1055</v>
      </c>
    </row>
    <row r="289" spans="1:5">
      <c r="A289" s="55" t="s">
        <v>962</v>
      </c>
      <c r="B289" s="55" t="s">
        <v>1057</v>
      </c>
      <c r="C289" s="55" t="s">
        <v>1056</v>
      </c>
      <c r="D289" s="55" t="s">
        <v>964</v>
      </c>
      <c r="E289" s="55" t="s">
        <v>1058</v>
      </c>
    </row>
    <row r="290" spans="1:5">
      <c r="A290" s="55" t="s">
        <v>962</v>
      </c>
      <c r="B290" s="55" t="s">
        <v>1060</v>
      </c>
      <c r="C290" s="55" t="s">
        <v>1059</v>
      </c>
      <c r="D290" s="55" t="s">
        <v>964</v>
      </c>
      <c r="E290" s="55" t="s">
        <v>1061</v>
      </c>
    </row>
    <row r="291" spans="1:5">
      <c r="A291" s="55" t="s">
        <v>962</v>
      </c>
      <c r="B291" s="55" t="s">
        <v>1063</v>
      </c>
      <c r="C291" s="55" t="s">
        <v>1062</v>
      </c>
      <c r="D291" s="55" t="s">
        <v>964</v>
      </c>
      <c r="E291" s="55" t="s">
        <v>1064</v>
      </c>
    </row>
    <row r="292" spans="1:5">
      <c r="A292" s="55" t="s">
        <v>962</v>
      </c>
      <c r="B292" s="55" t="s">
        <v>1066</v>
      </c>
      <c r="C292" s="55" t="s">
        <v>1065</v>
      </c>
      <c r="D292" s="55" t="s">
        <v>964</v>
      </c>
      <c r="E292" s="55" t="s">
        <v>1067</v>
      </c>
    </row>
    <row r="293" spans="1:5">
      <c r="A293" s="52" t="s">
        <v>1069</v>
      </c>
      <c r="B293" s="54" t="str">
        <f>A293</f>
        <v>秋田県</v>
      </c>
      <c r="C293" s="52" t="s">
        <v>1068</v>
      </c>
      <c r="D293" s="54" t="s">
        <v>1070</v>
      </c>
      <c r="E293" s="53"/>
    </row>
    <row r="294" spans="1:5">
      <c r="A294" s="55" t="s">
        <v>1072</v>
      </c>
      <c r="B294" s="55" t="s">
        <v>1073</v>
      </c>
      <c r="C294" s="55" t="s">
        <v>1071</v>
      </c>
      <c r="D294" s="55" t="s">
        <v>1074</v>
      </c>
      <c r="E294" s="55" t="s">
        <v>1075</v>
      </c>
    </row>
    <row r="295" spans="1:5">
      <c r="A295" s="55" t="s">
        <v>1072</v>
      </c>
      <c r="B295" s="55" t="s">
        <v>1077</v>
      </c>
      <c r="C295" s="55" t="s">
        <v>1076</v>
      </c>
      <c r="D295" s="55" t="s">
        <v>1074</v>
      </c>
      <c r="E295" s="55" t="s">
        <v>1078</v>
      </c>
    </row>
    <row r="296" spans="1:5">
      <c r="A296" s="55" t="s">
        <v>1072</v>
      </c>
      <c r="B296" s="55" t="s">
        <v>1080</v>
      </c>
      <c r="C296" s="55" t="s">
        <v>1079</v>
      </c>
      <c r="D296" s="55" t="s">
        <v>1074</v>
      </c>
      <c r="E296" s="55" t="s">
        <v>1081</v>
      </c>
    </row>
    <row r="297" spans="1:5">
      <c r="A297" s="55" t="s">
        <v>1072</v>
      </c>
      <c r="B297" s="55" t="s">
        <v>1083</v>
      </c>
      <c r="C297" s="55" t="s">
        <v>1082</v>
      </c>
      <c r="D297" s="55" t="s">
        <v>1074</v>
      </c>
      <c r="E297" s="55" t="s">
        <v>1084</v>
      </c>
    </row>
    <row r="298" spans="1:5">
      <c r="A298" s="55" t="s">
        <v>1072</v>
      </c>
      <c r="B298" s="55" t="s">
        <v>1086</v>
      </c>
      <c r="C298" s="55" t="s">
        <v>1085</v>
      </c>
      <c r="D298" s="55" t="s">
        <v>1074</v>
      </c>
      <c r="E298" s="55" t="s">
        <v>1087</v>
      </c>
    </row>
    <row r="299" spans="1:5">
      <c r="A299" s="55" t="s">
        <v>1072</v>
      </c>
      <c r="B299" s="55" t="s">
        <v>1089</v>
      </c>
      <c r="C299" s="55" t="s">
        <v>1088</v>
      </c>
      <c r="D299" s="55" t="s">
        <v>1074</v>
      </c>
      <c r="E299" s="55" t="s">
        <v>1090</v>
      </c>
    </row>
    <row r="300" spans="1:5">
      <c r="A300" s="55" t="s">
        <v>1072</v>
      </c>
      <c r="B300" s="55" t="s">
        <v>1092</v>
      </c>
      <c r="C300" s="55" t="s">
        <v>1091</v>
      </c>
      <c r="D300" s="55" t="s">
        <v>1074</v>
      </c>
      <c r="E300" s="55" t="s">
        <v>1093</v>
      </c>
    </row>
    <row r="301" spans="1:5">
      <c r="A301" s="55" t="s">
        <v>1072</v>
      </c>
      <c r="B301" s="55" t="s">
        <v>1095</v>
      </c>
      <c r="C301" s="55" t="s">
        <v>1094</v>
      </c>
      <c r="D301" s="55" t="s">
        <v>1074</v>
      </c>
      <c r="E301" s="55" t="s">
        <v>1096</v>
      </c>
    </row>
    <row r="302" spans="1:5">
      <c r="A302" s="55" t="s">
        <v>1072</v>
      </c>
      <c r="B302" s="55" t="s">
        <v>1098</v>
      </c>
      <c r="C302" s="55" t="s">
        <v>1097</v>
      </c>
      <c r="D302" s="55" t="s">
        <v>1074</v>
      </c>
      <c r="E302" s="55" t="s">
        <v>1099</v>
      </c>
    </row>
    <row r="303" spans="1:5">
      <c r="A303" s="55" t="s">
        <v>1072</v>
      </c>
      <c r="B303" s="55" t="s">
        <v>1101</v>
      </c>
      <c r="C303" s="55" t="s">
        <v>1100</v>
      </c>
      <c r="D303" s="55" t="s">
        <v>1074</v>
      </c>
      <c r="E303" s="55" t="s">
        <v>1102</v>
      </c>
    </row>
    <row r="304" spans="1:5">
      <c r="A304" s="55" t="s">
        <v>1072</v>
      </c>
      <c r="B304" s="55" t="s">
        <v>1104</v>
      </c>
      <c r="C304" s="55" t="s">
        <v>1103</v>
      </c>
      <c r="D304" s="55" t="s">
        <v>1074</v>
      </c>
      <c r="E304" s="55" t="s">
        <v>1105</v>
      </c>
    </row>
    <row r="305" spans="1:5">
      <c r="A305" s="55" t="s">
        <v>1072</v>
      </c>
      <c r="B305" s="55" t="s">
        <v>1107</v>
      </c>
      <c r="C305" s="55" t="s">
        <v>1106</v>
      </c>
      <c r="D305" s="55" t="s">
        <v>1074</v>
      </c>
      <c r="E305" s="55" t="s">
        <v>1108</v>
      </c>
    </row>
    <row r="306" spans="1:5">
      <c r="A306" s="55" t="s">
        <v>1072</v>
      </c>
      <c r="B306" s="55" t="s">
        <v>1110</v>
      </c>
      <c r="C306" s="55" t="s">
        <v>1109</v>
      </c>
      <c r="D306" s="55" t="s">
        <v>1074</v>
      </c>
      <c r="E306" s="55" t="s">
        <v>1111</v>
      </c>
    </row>
    <row r="307" spans="1:5">
      <c r="A307" s="55" t="s">
        <v>1072</v>
      </c>
      <c r="B307" s="55" t="s">
        <v>1113</v>
      </c>
      <c r="C307" s="55" t="s">
        <v>1112</v>
      </c>
      <c r="D307" s="55" t="s">
        <v>1074</v>
      </c>
      <c r="E307" s="55" t="s">
        <v>1114</v>
      </c>
    </row>
    <row r="308" spans="1:5">
      <c r="A308" s="55" t="s">
        <v>1072</v>
      </c>
      <c r="B308" s="55" t="s">
        <v>1116</v>
      </c>
      <c r="C308" s="55" t="s">
        <v>1115</v>
      </c>
      <c r="D308" s="55" t="s">
        <v>1074</v>
      </c>
      <c r="E308" s="55" t="s">
        <v>1117</v>
      </c>
    </row>
    <row r="309" spans="1:5">
      <c r="A309" s="55" t="s">
        <v>1072</v>
      </c>
      <c r="B309" s="55" t="s">
        <v>1119</v>
      </c>
      <c r="C309" s="55" t="s">
        <v>1118</v>
      </c>
      <c r="D309" s="55" t="s">
        <v>1074</v>
      </c>
      <c r="E309" s="55" t="s">
        <v>1120</v>
      </c>
    </row>
    <row r="310" spans="1:5">
      <c r="A310" s="55" t="s">
        <v>1072</v>
      </c>
      <c r="B310" s="55" t="s">
        <v>1122</v>
      </c>
      <c r="C310" s="55" t="s">
        <v>1121</v>
      </c>
      <c r="D310" s="55" t="s">
        <v>1074</v>
      </c>
      <c r="E310" s="55" t="s">
        <v>1123</v>
      </c>
    </row>
    <row r="311" spans="1:5">
      <c r="A311" s="55" t="s">
        <v>1072</v>
      </c>
      <c r="B311" s="55" t="s">
        <v>1125</v>
      </c>
      <c r="C311" s="55" t="s">
        <v>1124</v>
      </c>
      <c r="D311" s="55" t="s">
        <v>1074</v>
      </c>
      <c r="E311" s="55" t="s">
        <v>1126</v>
      </c>
    </row>
    <row r="312" spans="1:5">
      <c r="A312" s="55" t="s">
        <v>1072</v>
      </c>
      <c r="B312" s="55" t="s">
        <v>1128</v>
      </c>
      <c r="C312" s="55" t="s">
        <v>1127</v>
      </c>
      <c r="D312" s="55" t="s">
        <v>1074</v>
      </c>
      <c r="E312" s="55" t="s">
        <v>1129</v>
      </c>
    </row>
    <row r="313" spans="1:5">
      <c r="A313" s="55" t="s">
        <v>1072</v>
      </c>
      <c r="B313" s="55" t="s">
        <v>1131</v>
      </c>
      <c r="C313" s="55" t="s">
        <v>1130</v>
      </c>
      <c r="D313" s="55" t="s">
        <v>1074</v>
      </c>
      <c r="E313" s="55" t="s">
        <v>1132</v>
      </c>
    </row>
    <row r="314" spans="1:5">
      <c r="A314" s="55" t="s">
        <v>1072</v>
      </c>
      <c r="B314" s="55" t="s">
        <v>1134</v>
      </c>
      <c r="C314" s="55" t="s">
        <v>1133</v>
      </c>
      <c r="D314" s="55" t="s">
        <v>1074</v>
      </c>
      <c r="E314" s="55" t="s">
        <v>1135</v>
      </c>
    </row>
    <row r="315" spans="1:5">
      <c r="A315" s="55" t="s">
        <v>1072</v>
      </c>
      <c r="B315" s="55" t="s">
        <v>1137</v>
      </c>
      <c r="C315" s="55" t="s">
        <v>1136</v>
      </c>
      <c r="D315" s="55" t="s">
        <v>1074</v>
      </c>
      <c r="E315" s="55" t="s">
        <v>1138</v>
      </c>
    </row>
    <row r="316" spans="1:5">
      <c r="A316" s="55" t="s">
        <v>1072</v>
      </c>
      <c r="B316" s="55" t="s">
        <v>1140</v>
      </c>
      <c r="C316" s="55" t="s">
        <v>1139</v>
      </c>
      <c r="D316" s="55" t="s">
        <v>1074</v>
      </c>
      <c r="E316" s="55" t="s">
        <v>1141</v>
      </c>
    </row>
    <row r="317" spans="1:5">
      <c r="A317" s="55" t="s">
        <v>1072</v>
      </c>
      <c r="B317" s="55" t="s">
        <v>1143</v>
      </c>
      <c r="C317" s="55" t="s">
        <v>1142</v>
      </c>
      <c r="D317" s="55" t="s">
        <v>1074</v>
      </c>
      <c r="E317" s="55" t="s">
        <v>1144</v>
      </c>
    </row>
    <row r="318" spans="1:5">
      <c r="A318" s="55" t="s">
        <v>1072</v>
      </c>
      <c r="B318" s="55" t="s">
        <v>1146</v>
      </c>
      <c r="C318" s="55" t="s">
        <v>1145</v>
      </c>
      <c r="D318" s="55" t="s">
        <v>1074</v>
      </c>
      <c r="E318" s="55" t="s">
        <v>1147</v>
      </c>
    </row>
    <row r="319" spans="1:5">
      <c r="A319" s="52" t="s">
        <v>1149</v>
      </c>
      <c r="B319" s="54" t="str">
        <f>A319</f>
        <v>山形県</v>
      </c>
      <c r="C319" s="52" t="s">
        <v>1148</v>
      </c>
      <c r="D319" s="54" t="s">
        <v>1150</v>
      </c>
      <c r="E319" s="53"/>
    </row>
    <row r="320" spans="1:5">
      <c r="A320" s="55" t="s">
        <v>1152</v>
      </c>
      <c r="B320" s="55" t="s">
        <v>1153</v>
      </c>
      <c r="C320" s="55" t="s">
        <v>1151</v>
      </c>
      <c r="D320" s="55" t="s">
        <v>1154</v>
      </c>
      <c r="E320" s="55" t="s">
        <v>1155</v>
      </c>
    </row>
    <row r="321" spans="1:5">
      <c r="A321" s="55" t="s">
        <v>1152</v>
      </c>
      <c r="B321" s="55" t="s">
        <v>1157</v>
      </c>
      <c r="C321" s="55" t="s">
        <v>1156</v>
      </c>
      <c r="D321" s="55" t="s">
        <v>1154</v>
      </c>
      <c r="E321" s="55" t="s">
        <v>1158</v>
      </c>
    </row>
    <row r="322" spans="1:5">
      <c r="A322" s="55" t="s">
        <v>1152</v>
      </c>
      <c r="B322" s="55" t="s">
        <v>1160</v>
      </c>
      <c r="C322" s="55" t="s">
        <v>1159</v>
      </c>
      <c r="D322" s="55" t="s">
        <v>1154</v>
      </c>
      <c r="E322" s="55" t="s">
        <v>1161</v>
      </c>
    </row>
    <row r="323" spans="1:5">
      <c r="A323" s="55" t="s">
        <v>1152</v>
      </c>
      <c r="B323" s="55" t="s">
        <v>1163</v>
      </c>
      <c r="C323" s="55" t="s">
        <v>1162</v>
      </c>
      <c r="D323" s="55" t="s">
        <v>1154</v>
      </c>
      <c r="E323" s="55" t="s">
        <v>1164</v>
      </c>
    </row>
    <row r="324" spans="1:5">
      <c r="A324" s="55" t="s">
        <v>1152</v>
      </c>
      <c r="B324" s="55" t="s">
        <v>1166</v>
      </c>
      <c r="C324" s="55" t="s">
        <v>1165</v>
      </c>
      <c r="D324" s="55" t="s">
        <v>1154</v>
      </c>
      <c r="E324" s="55" t="s">
        <v>1167</v>
      </c>
    </row>
    <row r="325" spans="1:5">
      <c r="A325" s="55" t="s">
        <v>1152</v>
      </c>
      <c r="B325" s="55" t="s">
        <v>1169</v>
      </c>
      <c r="C325" s="55" t="s">
        <v>1168</v>
      </c>
      <c r="D325" s="55" t="s">
        <v>1154</v>
      </c>
      <c r="E325" s="55" t="s">
        <v>1170</v>
      </c>
    </row>
    <row r="326" spans="1:5">
      <c r="A326" s="55" t="s">
        <v>1152</v>
      </c>
      <c r="B326" s="55" t="s">
        <v>1172</v>
      </c>
      <c r="C326" s="55" t="s">
        <v>1171</v>
      </c>
      <c r="D326" s="55" t="s">
        <v>1154</v>
      </c>
      <c r="E326" s="55" t="s">
        <v>1173</v>
      </c>
    </row>
    <row r="327" spans="1:5">
      <c r="A327" s="55" t="s">
        <v>1152</v>
      </c>
      <c r="B327" s="55" t="s">
        <v>1175</v>
      </c>
      <c r="C327" s="55" t="s">
        <v>1174</v>
      </c>
      <c r="D327" s="55" t="s">
        <v>1154</v>
      </c>
      <c r="E327" s="55" t="s">
        <v>1176</v>
      </c>
    </row>
    <row r="328" spans="1:5">
      <c r="A328" s="55" t="s">
        <v>1152</v>
      </c>
      <c r="B328" s="55" t="s">
        <v>1178</v>
      </c>
      <c r="C328" s="55" t="s">
        <v>1177</v>
      </c>
      <c r="D328" s="55" t="s">
        <v>1154</v>
      </c>
      <c r="E328" s="55" t="s">
        <v>1179</v>
      </c>
    </row>
    <row r="329" spans="1:5">
      <c r="A329" s="55" t="s">
        <v>1152</v>
      </c>
      <c r="B329" s="55" t="s">
        <v>1181</v>
      </c>
      <c r="C329" s="55" t="s">
        <v>1180</v>
      </c>
      <c r="D329" s="55" t="s">
        <v>1154</v>
      </c>
      <c r="E329" s="55" t="s">
        <v>1182</v>
      </c>
    </row>
    <row r="330" spans="1:5">
      <c r="A330" s="55" t="s">
        <v>1152</v>
      </c>
      <c r="B330" s="55" t="s">
        <v>1184</v>
      </c>
      <c r="C330" s="55" t="s">
        <v>1183</v>
      </c>
      <c r="D330" s="55" t="s">
        <v>1154</v>
      </c>
      <c r="E330" s="55" t="s">
        <v>1185</v>
      </c>
    </row>
    <row r="331" spans="1:5">
      <c r="A331" s="55" t="s">
        <v>1152</v>
      </c>
      <c r="B331" s="55" t="s">
        <v>1187</v>
      </c>
      <c r="C331" s="55" t="s">
        <v>1186</v>
      </c>
      <c r="D331" s="55" t="s">
        <v>1154</v>
      </c>
      <c r="E331" s="55" t="s">
        <v>1188</v>
      </c>
    </row>
    <row r="332" spans="1:5">
      <c r="A332" s="55" t="s">
        <v>1152</v>
      </c>
      <c r="B332" s="55" t="s">
        <v>1190</v>
      </c>
      <c r="C332" s="55" t="s">
        <v>1189</v>
      </c>
      <c r="D332" s="55" t="s">
        <v>1154</v>
      </c>
      <c r="E332" s="55" t="s">
        <v>1191</v>
      </c>
    </row>
    <row r="333" spans="1:5">
      <c r="A333" s="55" t="s">
        <v>1152</v>
      </c>
      <c r="B333" s="55" t="s">
        <v>1193</v>
      </c>
      <c r="C333" s="55" t="s">
        <v>1192</v>
      </c>
      <c r="D333" s="55" t="s">
        <v>1154</v>
      </c>
      <c r="E333" s="55" t="s">
        <v>1194</v>
      </c>
    </row>
    <row r="334" spans="1:5">
      <c r="A334" s="55" t="s">
        <v>1152</v>
      </c>
      <c r="B334" s="55" t="s">
        <v>1196</v>
      </c>
      <c r="C334" s="55" t="s">
        <v>1195</v>
      </c>
      <c r="D334" s="55" t="s">
        <v>1154</v>
      </c>
      <c r="E334" s="55" t="s">
        <v>1197</v>
      </c>
    </row>
    <row r="335" spans="1:5">
      <c r="A335" s="55" t="s">
        <v>1152</v>
      </c>
      <c r="B335" s="55" t="s">
        <v>1199</v>
      </c>
      <c r="C335" s="55" t="s">
        <v>1198</v>
      </c>
      <c r="D335" s="55" t="s">
        <v>1154</v>
      </c>
      <c r="E335" s="55" t="s">
        <v>1200</v>
      </c>
    </row>
    <row r="336" spans="1:5">
      <c r="A336" s="55" t="s">
        <v>1152</v>
      </c>
      <c r="B336" s="55" t="s">
        <v>1202</v>
      </c>
      <c r="C336" s="55" t="s">
        <v>1201</v>
      </c>
      <c r="D336" s="55" t="s">
        <v>1154</v>
      </c>
      <c r="E336" s="55" t="s">
        <v>1203</v>
      </c>
    </row>
    <row r="337" spans="1:5">
      <c r="A337" s="55" t="s">
        <v>1152</v>
      </c>
      <c r="B337" s="55" t="s">
        <v>1205</v>
      </c>
      <c r="C337" s="55" t="s">
        <v>1204</v>
      </c>
      <c r="D337" s="55" t="s">
        <v>1154</v>
      </c>
      <c r="E337" s="55" t="s">
        <v>1206</v>
      </c>
    </row>
    <row r="338" spans="1:5">
      <c r="A338" s="55" t="s">
        <v>1152</v>
      </c>
      <c r="B338" s="55" t="s">
        <v>1208</v>
      </c>
      <c r="C338" s="55" t="s">
        <v>1207</v>
      </c>
      <c r="D338" s="55" t="s">
        <v>1154</v>
      </c>
      <c r="E338" s="55" t="s">
        <v>1209</v>
      </c>
    </row>
    <row r="339" spans="1:5">
      <c r="A339" s="55" t="s">
        <v>1152</v>
      </c>
      <c r="B339" s="55" t="s">
        <v>1211</v>
      </c>
      <c r="C339" s="55" t="s">
        <v>1210</v>
      </c>
      <c r="D339" s="55" t="s">
        <v>1154</v>
      </c>
      <c r="E339" s="55" t="s">
        <v>1212</v>
      </c>
    </row>
    <row r="340" spans="1:5">
      <c r="A340" s="55" t="s">
        <v>1152</v>
      </c>
      <c r="B340" s="55" t="s">
        <v>1214</v>
      </c>
      <c r="C340" s="55" t="s">
        <v>1213</v>
      </c>
      <c r="D340" s="55" t="s">
        <v>1154</v>
      </c>
      <c r="E340" s="55" t="s">
        <v>1215</v>
      </c>
    </row>
    <row r="341" spans="1:5">
      <c r="A341" s="55" t="s">
        <v>1152</v>
      </c>
      <c r="B341" s="55" t="s">
        <v>1217</v>
      </c>
      <c r="C341" s="55" t="s">
        <v>1216</v>
      </c>
      <c r="D341" s="55" t="s">
        <v>1154</v>
      </c>
      <c r="E341" s="55" t="s">
        <v>1218</v>
      </c>
    </row>
    <row r="342" spans="1:5">
      <c r="A342" s="55" t="s">
        <v>1152</v>
      </c>
      <c r="B342" s="55" t="s">
        <v>1220</v>
      </c>
      <c r="C342" s="55" t="s">
        <v>1219</v>
      </c>
      <c r="D342" s="55" t="s">
        <v>1154</v>
      </c>
      <c r="E342" s="55" t="s">
        <v>1221</v>
      </c>
    </row>
    <row r="343" spans="1:5">
      <c r="A343" s="55" t="s">
        <v>1152</v>
      </c>
      <c r="B343" s="55" t="s">
        <v>1223</v>
      </c>
      <c r="C343" s="55" t="s">
        <v>1222</v>
      </c>
      <c r="D343" s="55" t="s">
        <v>1154</v>
      </c>
      <c r="E343" s="55" t="s">
        <v>1224</v>
      </c>
    </row>
    <row r="344" spans="1:5">
      <c r="A344" s="55" t="s">
        <v>1152</v>
      </c>
      <c r="B344" s="55" t="s">
        <v>1226</v>
      </c>
      <c r="C344" s="55" t="s">
        <v>1225</v>
      </c>
      <c r="D344" s="55" t="s">
        <v>1154</v>
      </c>
      <c r="E344" s="55" t="s">
        <v>1227</v>
      </c>
    </row>
    <row r="345" spans="1:5">
      <c r="A345" s="55" t="s">
        <v>1152</v>
      </c>
      <c r="B345" s="55" t="s">
        <v>1229</v>
      </c>
      <c r="C345" s="55" t="s">
        <v>1228</v>
      </c>
      <c r="D345" s="55" t="s">
        <v>1154</v>
      </c>
      <c r="E345" s="55" t="s">
        <v>1230</v>
      </c>
    </row>
    <row r="346" spans="1:5">
      <c r="A346" s="55" t="s">
        <v>1152</v>
      </c>
      <c r="B346" s="55" t="s">
        <v>1232</v>
      </c>
      <c r="C346" s="55" t="s">
        <v>1231</v>
      </c>
      <c r="D346" s="55" t="s">
        <v>1154</v>
      </c>
      <c r="E346" s="55" t="s">
        <v>1233</v>
      </c>
    </row>
    <row r="347" spans="1:5">
      <c r="A347" s="55" t="s">
        <v>1152</v>
      </c>
      <c r="B347" s="55" t="s">
        <v>1235</v>
      </c>
      <c r="C347" s="55" t="s">
        <v>1234</v>
      </c>
      <c r="D347" s="55" t="s">
        <v>1154</v>
      </c>
      <c r="E347" s="55" t="s">
        <v>1236</v>
      </c>
    </row>
    <row r="348" spans="1:5">
      <c r="A348" s="55" t="s">
        <v>1152</v>
      </c>
      <c r="B348" s="55" t="s">
        <v>1238</v>
      </c>
      <c r="C348" s="55" t="s">
        <v>1237</v>
      </c>
      <c r="D348" s="55" t="s">
        <v>1154</v>
      </c>
      <c r="E348" s="55" t="s">
        <v>1239</v>
      </c>
    </row>
    <row r="349" spans="1:5">
      <c r="A349" s="55" t="s">
        <v>1152</v>
      </c>
      <c r="B349" s="55" t="s">
        <v>1241</v>
      </c>
      <c r="C349" s="55" t="s">
        <v>1240</v>
      </c>
      <c r="D349" s="55" t="s">
        <v>1154</v>
      </c>
      <c r="E349" s="55" t="s">
        <v>1242</v>
      </c>
    </row>
    <row r="350" spans="1:5">
      <c r="A350" s="55" t="s">
        <v>1152</v>
      </c>
      <c r="B350" s="55" t="s">
        <v>1244</v>
      </c>
      <c r="C350" s="55" t="s">
        <v>1243</v>
      </c>
      <c r="D350" s="55" t="s">
        <v>1154</v>
      </c>
      <c r="E350" s="55" t="s">
        <v>1245</v>
      </c>
    </row>
    <row r="351" spans="1:5">
      <c r="A351" s="55" t="s">
        <v>1152</v>
      </c>
      <c r="B351" s="55" t="s">
        <v>1247</v>
      </c>
      <c r="C351" s="55" t="s">
        <v>1246</v>
      </c>
      <c r="D351" s="55" t="s">
        <v>1154</v>
      </c>
      <c r="E351" s="55" t="s">
        <v>1248</v>
      </c>
    </row>
    <row r="352" spans="1:5">
      <c r="A352" s="55" t="s">
        <v>1152</v>
      </c>
      <c r="B352" s="55" t="s">
        <v>1250</v>
      </c>
      <c r="C352" s="55" t="s">
        <v>1249</v>
      </c>
      <c r="D352" s="55" t="s">
        <v>1154</v>
      </c>
      <c r="E352" s="55" t="s">
        <v>1251</v>
      </c>
    </row>
    <row r="353" spans="1:5">
      <c r="A353" s="55" t="s">
        <v>1152</v>
      </c>
      <c r="B353" s="55" t="s">
        <v>1253</v>
      </c>
      <c r="C353" s="55" t="s">
        <v>1252</v>
      </c>
      <c r="D353" s="55" t="s">
        <v>1154</v>
      </c>
      <c r="E353" s="55" t="s">
        <v>1254</v>
      </c>
    </row>
    <row r="354" spans="1:5">
      <c r="A354" s="55" t="s">
        <v>1152</v>
      </c>
      <c r="B354" s="55" t="s">
        <v>1256</v>
      </c>
      <c r="C354" s="55" t="s">
        <v>1255</v>
      </c>
      <c r="D354" s="55" t="s">
        <v>1154</v>
      </c>
      <c r="E354" s="55" t="s">
        <v>1257</v>
      </c>
    </row>
    <row r="355" spans="1:5">
      <c r="A355" s="52" t="s">
        <v>1259</v>
      </c>
      <c r="B355" s="54" t="str">
        <f>A355</f>
        <v>福島県</v>
      </c>
      <c r="C355" s="52" t="s">
        <v>1258</v>
      </c>
      <c r="D355" s="54" t="s">
        <v>1260</v>
      </c>
      <c r="E355" s="53"/>
    </row>
    <row r="356" spans="1:5">
      <c r="A356" s="55" t="s">
        <v>1262</v>
      </c>
      <c r="B356" s="55" t="s">
        <v>1263</v>
      </c>
      <c r="C356" s="55" t="s">
        <v>1261</v>
      </c>
      <c r="D356" s="55" t="s">
        <v>1264</v>
      </c>
      <c r="E356" s="55" t="s">
        <v>1265</v>
      </c>
    </row>
    <row r="357" spans="1:5">
      <c r="A357" s="55" t="s">
        <v>1262</v>
      </c>
      <c r="B357" s="55" t="s">
        <v>1267</v>
      </c>
      <c r="C357" s="55" t="s">
        <v>1266</v>
      </c>
      <c r="D357" s="55" t="s">
        <v>1264</v>
      </c>
      <c r="E357" s="55" t="s">
        <v>1268</v>
      </c>
    </row>
    <row r="358" spans="1:5">
      <c r="A358" s="55" t="s">
        <v>1262</v>
      </c>
      <c r="B358" s="55" t="s">
        <v>1270</v>
      </c>
      <c r="C358" s="55" t="s">
        <v>1269</v>
      </c>
      <c r="D358" s="55" t="s">
        <v>1264</v>
      </c>
      <c r="E358" s="55" t="s">
        <v>1271</v>
      </c>
    </row>
    <row r="359" spans="1:5">
      <c r="A359" s="55" t="s">
        <v>1262</v>
      </c>
      <c r="B359" s="55" t="s">
        <v>1273</v>
      </c>
      <c r="C359" s="55" t="s">
        <v>1272</v>
      </c>
      <c r="D359" s="55" t="s">
        <v>1264</v>
      </c>
      <c r="E359" s="55" t="s">
        <v>1274</v>
      </c>
    </row>
    <row r="360" spans="1:5">
      <c r="A360" s="55" t="s">
        <v>1262</v>
      </c>
      <c r="B360" s="55" t="s">
        <v>1276</v>
      </c>
      <c r="C360" s="55" t="s">
        <v>1275</v>
      </c>
      <c r="D360" s="55" t="s">
        <v>1264</v>
      </c>
      <c r="E360" s="55" t="s">
        <v>1277</v>
      </c>
    </row>
    <row r="361" spans="1:5">
      <c r="A361" s="55" t="s">
        <v>1262</v>
      </c>
      <c r="B361" s="55" t="s">
        <v>1279</v>
      </c>
      <c r="C361" s="55" t="s">
        <v>1278</v>
      </c>
      <c r="D361" s="55" t="s">
        <v>1264</v>
      </c>
      <c r="E361" s="55" t="s">
        <v>1280</v>
      </c>
    </row>
    <row r="362" spans="1:5">
      <c r="A362" s="55" t="s">
        <v>1262</v>
      </c>
      <c r="B362" s="55" t="s">
        <v>1282</v>
      </c>
      <c r="C362" s="55" t="s">
        <v>1281</v>
      </c>
      <c r="D362" s="55" t="s">
        <v>1264</v>
      </c>
      <c r="E362" s="55" t="s">
        <v>1283</v>
      </c>
    </row>
    <row r="363" spans="1:5">
      <c r="A363" s="55" t="s">
        <v>1262</v>
      </c>
      <c r="B363" s="55" t="s">
        <v>1285</v>
      </c>
      <c r="C363" s="55" t="s">
        <v>1284</v>
      </c>
      <c r="D363" s="55" t="s">
        <v>1264</v>
      </c>
      <c r="E363" s="55" t="s">
        <v>1286</v>
      </c>
    </row>
    <row r="364" spans="1:5">
      <c r="A364" s="55" t="s">
        <v>1262</v>
      </c>
      <c r="B364" s="55" t="s">
        <v>1288</v>
      </c>
      <c r="C364" s="55" t="s">
        <v>1287</v>
      </c>
      <c r="D364" s="55" t="s">
        <v>1264</v>
      </c>
      <c r="E364" s="55" t="s">
        <v>1289</v>
      </c>
    </row>
    <row r="365" spans="1:5">
      <c r="A365" s="55" t="s">
        <v>1262</v>
      </c>
      <c r="B365" s="55" t="s">
        <v>1291</v>
      </c>
      <c r="C365" s="55" t="s">
        <v>1290</v>
      </c>
      <c r="D365" s="55" t="s">
        <v>1264</v>
      </c>
      <c r="E365" s="55" t="s">
        <v>1292</v>
      </c>
    </row>
    <row r="366" spans="1:5">
      <c r="A366" s="55" t="s">
        <v>1262</v>
      </c>
      <c r="B366" s="55" t="s">
        <v>1294</v>
      </c>
      <c r="C366" s="55" t="s">
        <v>1293</v>
      </c>
      <c r="D366" s="55" t="s">
        <v>1264</v>
      </c>
      <c r="E366" s="55" t="s">
        <v>1295</v>
      </c>
    </row>
    <row r="367" spans="1:5">
      <c r="A367" s="55" t="s">
        <v>1262</v>
      </c>
      <c r="B367" s="55" t="s">
        <v>287</v>
      </c>
      <c r="C367" s="55" t="s">
        <v>1296</v>
      </c>
      <c r="D367" s="55" t="s">
        <v>1264</v>
      </c>
      <c r="E367" s="55" t="s">
        <v>288</v>
      </c>
    </row>
    <row r="368" spans="1:5">
      <c r="A368" s="55" t="s">
        <v>1262</v>
      </c>
      <c r="B368" s="55" t="s">
        <v>1298</v>
      </c>
      <c r="C368" s="55" t="s">
        <v>1297</v>
      </c>
      <c r="D368" s="55" t="s">
        <v>1264</v>
      </c>
      <c r="E368" s="55" t="s">
        <v>1299</v>
      </c>
    </row>
    <row r="369" spans="1:5">
      <c r="A369" s="55" t="s">
        <v>1262</v>
      </c>
      <c r="B369" s="55" t="s">
        <v>1301</v>
      </c>
      <c r="C369" s="55" t="s">
        <v>1300</v>
      </c>
      <c r="D369" s="55" t="s">
        <v>1264</v>
      </c>
      <c r="E369" s="55" t="s">
        <v>1302</v>
      </c>
    </row>
    <row r="370" spans="1:5">
      <c r="A370" s="55" t="s">
        <v>1262</v>
      </c>
      <c r="B370" s="55" t="s">
        <v>1304</v>
      </c>
      <c r="C370" s="55" t="s">
        <v>1303</v>
      </c>
      <c r="D370" s="55" t="s">
        <v>1264</v>
      </c>
      <c r="E370" s="55" t="s">
        <v>1305</v>
      </c>
    </row>
    <row r="371" spans="1:5">
      <c r="A371" s="55" t="s">
        <v>1262</v>
      </c>
      <c r="B371" s="55" t="s">
        <v>1307</v>
      </c>
      <c r="C371" s="55" t="s">
        <v>1306</v>
      </c>
      <c r="D371" s="55" t="s">
        <v>1264</v>
      </c>
      <c r="E371" s="55" t="s">
        <v>1308</v>
      </c>
    </row>
    <row r="372" spans="1:5">
      <c r="A372" s="55" t="s">
        <v>1262</v>
      </c>
      <c r="B372" s="55" t="s">
        <v>1310</v>
      </c>
      <c r="C372" s="55" t="s">
        <v>1309</v>
      </c>
      <c r="D372" s="55" t="s">
        <v>1264</v>
      </c>
      <c r="E372" s="55" t="s">
        <v>1311</v>
      </c>
    </row>
    <row r="373" spans="1:5">
      <c r="A373" s="55" t="s">
        <v>1262</v>
      </c>
      <c r="B373" s="55" t="s">
        <v>1313</v>
      </c>
      <c r="C373" s="55" t="s">
        <v>1312</v>
      </c>
      <c r="D373" s="55" t="s">
        <v>1264</v>
      </c>
      <c r="E373" s="55" t="s">
        <v>1314</v>
      </c>
    </row>
    <row r="374" spans="1:5">
      <c r="A374" s="55" t="s">
        <v>1262</v>
      </c>
      <c r="B374" s="55" t="s">
        <v>1316</v>
      </c>
      <c r="C374" s="55" t="s">
        <v>1315</v>
      </c>
      <c r="D374" s="55" t="s">
        <v>1264</v>
      </c>
      <c r="E374" s="55" t="s">
        <v>1317</v>
      </c>
    </row>
    <row r="375" spans="1:5">
      <c r="A375" s="55" t="s">
        <v>1262</v>
      </c>
      <c r="B375" s="55" t="s">
        <v>1319</v>
      </c>
      <c r="C375" s="55" t="s">
        <v>1318</v>
      </c>
      <c r="D375" s="55" t="s">
        <v>1264</v>
      </c>
      <c r="E375" s="55" t="s">
        <v>1320</v>
      </c>
    </row>
    <row r="376" spans="1:5">
      <c r="A376" s="55" t="s">
        <v>1262</v>
      </c>
      <c r="B376" s="55" t="s">
        <v>1322</v>
      </c>
      <c r="C376" s="55" t="s">
        <v>1321</v>
      </c>
      <c r="D376" s="55" t="s">
        <v>1264</v>
      </c>
      <c r="E376" s="55" t="s">
        <v>1323</v>
      </c>
    </row>
    <row r="377" spans="1:5">
      <c r="A377" s="55" t="s">
        <v>1262</v>
      </c>
      <c r="B377" s="55" t="s">
        <v>1325</v>
      </c>
      <c r="C377" s="55" t="s">
        <v>1324</v>
      </c>
      <c r="D377" s="55" t="s">
        <v>1264</v>
      </c>
      <c r="E377" s="55" t="s">
        <v>1326</v>
      </c>
    </row>
    <row r="378" spans="1:5">
      <c r="A378" s="55" t="s">
        <v>1262</v>
      </c>
      <c r="B378" s="55" t="s">
        <v>1328</v>
      </c>
      <c r="C378" s="55" t="s">
        <v>1327</v>
      </c>
      <c r="D378" s="55" t="s">
        <v>1264</v>
      </c>
      <c r="E378" s="55" t="s">
        <v>1329</v>
      </c>
    </row>
    <row r="379" spans="1:5">
      <c r="A379" s="55" t="s">
        <v>1262</v>
      </c>
      <c r="B379" s="55" t="s">
        <v>1331</v>
      </c>
      <c r="C379" s="55" t="s">
        <v>1330</v>
      </c>
      <c r="D379" s="55" t="s">
        <v>1264</v>
      </c>
      <c r="E379" s="55" t="s">
        <v>1332</v>
      </c>
    </row>
    <row r="380" spans="1:5">
      <c r="A380" s="55" t="s">
        <v>1262</v>
      </c>
      <c r="B380" s="55" t="s">
        <v>1334</v>
      </c>
      <c r="C380" s="55" t="s">
        <v>1333</v>
      </c>
      <c r="D380" s="55" t="s">
        <v>1264</v>
      </c>
      <c r="E380" s="55" t="s">
        <v>1335</v>
      </c>
    </row>
    <row r="381" spans="1:5">
      <c r="A381" s="55" t="s">
        <v>1262</v>
      </c>
      <c r="B381" s="55" t="s">
        <v>1337</v>
      </c>
      <c r="C381" s="55" t="s">
        <v>1336</v>
      </c>
      <c r="D381" s="55" t="s">
        <v>1264</v>
      </c>
      <c r="E381" s="55" t="s">
        <v>1338</v>
      </c>
    </row>
    <row r="382" spans="1:5">
      <c r="A382" s="55" t="s">
        <v>1262</v>
      </c>
      <c r="B382" s="55" t="s">
        <v>1340</v>
      </c>
      <c r="C382" s="55" t="s">
        <v>1339</v>
      </c>
      <c r="D382" s="55" t="s">
        <v>1264</v>
      </c>
      <c r="E382" s="55" t="s">
        <v>1341</v>
      </c>
    </row>
    <row r="383" spans="1:5">
      <c r="A383" s="55" t="s">
        <v>1262</v>
      </c>
      <c r="B383" s="55" t="s">
        <v>1343</v>
      </c>
      <c r="C383" s="55" t="s">
        <v>1342</v>
      </c>
      <c r="D383" s="55" t="s">
        <v>1264</v>
      </c>
      <c r="E383" s="55" t="s">
        <v>1344</v>
      </c>
    </row>
    <row r="384" spans="1:5">
      <c r="A384" s="55" t="s">
        <v>1262</v>
      </c>
      <c r="B384" s="55" t="s">
        <v>1346</v>
      </c>
      <c r="C384" s="55" t="s">
        <v>1345</v>
      </c>
      <c r="D384" s="55" t="s">
        <v>1264</v>
      </c>
      <c r="E384" s="55" t="s">
        <v>1347</v>
      </c>
    </row>
    <row r="385" spans="1:5">
      <c r="A385" s="55" t="s">
        <v>1262</v>
      </c>
      <c r="B385" s="55" t="s">
        <v>1349</v>
      </c>
      <c r="C385" s="55" t="s">
        <v>1348</v>
      </c>
      <c r="D385" s="55" t="s">
        <v>1264</v>
      </c>
      <c r="E385" s="55" t="s">
        <v>1350</v>
      </c>
    </row>
    <row r="386" spans="1:5">
      <c r="A386" s="55" t="s">
        <v>1262</v>
      </c>
      <c r="B386" s="55" t="s">
        <v>1352</v>
      </c>
      <c r="C386" s="55" t="s">
        <v>1351</v>
      </c>
      <c r="D386" s="55" t="s">
        <v>1264</v>
      </c>
      <c r="E386" s="55" t="s">
        <v>1353</v>
      </c>
    </row>
    <row r="387" spans="1:5">
      <c r="A387" s="55" t="s">
        <v>1262</v>
      </c>
      <c r="B387" s="55" t="s">
        <v>1214</v>
      </c>
      <c r="C387" s="55" t="s">
        <v>1354</v>
      </c>
      <c r="D387" s="55" t="s">
        <v>1264</v>
      </c>
      <c r="E387" s="55" t="s">
        <v>1215</v>
      </c>
    </row>
    <row r="388" spans="1:5">
      <c r="A388" s="55" t="s">
        <v>1262</v>
      </c>
      <c r="B388" s="55" t="s">
        <v>1356</v>
      </c>
      <c r="C388" s="55" t="s">
        <v>1355</v>
      </c>
      <c r="D388" s="55" t="s">
        <v>1264</v>
      </c>
      <c r="E388" s="55" t="s">
        <v>1357</v>
      </c>
    </row>
    <row r="389" spans="1:5">
      <c r="A389" s="55" t="s">
        <v>1262</v>
      </c>
      <c r="B389" s="55" t="s">
        <v>1359</v>
      </c>
      <c r="C389" s="55" t="s">
        <v>1358</v>
      </c>
      <c r="D389" s="55" t="s">
        <v>1264</v>
      </c>
      <c r="E389" s="55" t="s">
        <v>1360</v>
      </c>
    </row>
    <row r="390" spans="1:5">
      <c r="A390" s="55" t="s">
        <v>1262</v>
      </c>
      <c r="B390" s="55" t="s">
        <v>1362</v>
      </c>
      <c r="C390" s="55" t="s">
        <v>1361</v>
      </c>
      <c r="D390" s="55" t="s">
        <v>1264</v>
      </c>
      <c r="E390" s="55" t="s">
        <v>1363</v>
      </c>
    </row>
    <row r="391" spans="1:5">
      <c r="A391" s="55" t="s">
        <v>1262</v>
      </c>
      <c r="B391" s="55" t="s">
        <v>1365</v>
      </c>
      <c r="C391" s="55" t="s">
        <v>1364</v>
      </c>
      <c r="D391" s="55" t="s">
        <v>1264</v>
      </c>
      <c r="E391" s="55" t="s">
        <v>1366</v>
      </c>
    </row>
    <row r="392" spans="1:5">
      <c r="A392" s="55" t="s">
        <v>1262</v>
      </c>
      <c r="B392" s="55" t="s">
        <v>1368</v>
      </c>
      <c r="C392" s="55" t="s">
        <v>1367</v>
      </c>
      <c r="D392" s="55" t="s">
        <v>1264</v>
      </c>
      <c r="E392" s="55" t="s">
        <v>1369</v>
      </c>
    </row>
    <row r="393" spans="1:5">
      <c r="A393" s="55" t="s">
        <v>1262</v>
      </c>
      <c r="B393" s="55" t="s">
        <v>1371</v>
      </c>
      <c r="C393" s="55" t="s">
        <v>1370</v>
      </c>
      <c r="D393" s="55" t="s">
        <v>1264</v>
      </c>
      <c r="E393" s="55" t="s">
        <v>1372</v>
      </c>
    </row>
    <row r="394" spans="1:5">
      <c r="A394" s="55" t="s">
        <v>1262</v>
      </c>
      <c r="B394" s="55" t="s">
        <v>1374</v>
      </c>
      <c r="C394" s="55" t="s">
        <v>1373</v>
      </c>
      <c r="D394" s="55" t="s">
        <v>1264</v>
      </c>
      <c r="E394" s="55" t="s">
        <v>1375</v>
      </c>
    </row>
    <row r="395" spans="1:5">
      <c r="A395" s="55" t="s">
        <v>1262</v>
      </c>
      <c r="B395" s="55" t="s">
        <v>1377</v>
      </c>
      <c r="C395" s="55" t="s">
        <v>1376</v>
      </c>
      <c r="D395" s="55" t="s">
        <v>1264</v>
      </c>
      <c r="E395" s="55" t="s">
        <v>1378</v>
      </c>
    </row>
    <row r="396" spans="1:5">
      <c r="A396" s="55" t="s">
        <v>1262</v>
      </c>
      <c r="B396" s="55" t="s">
        <v>1380</v>
      </c>
      <c r="C396" s="55" t="s">
        <v>1379</v>
      </c>
      <c r="D396" s="55" t="s">
        <v>1264</v>
      </c>
      <c r="E396" s="55" t="s">
        <v>1381</v>
      </c>
    </row>
    <row r="397" spans="1:5">
      <c r="A397" s="55" t="s">
        <v>1262</v>
      </c>
      <c r="B397" s="55" t="s">
        <v>1383</v>
      </c>
      <c r="C397" s="55" t="s">
        <v>1382</v>
      </c>
      <c r="D397" s="55" t="s">
        <v>1264</v>
      </c>
      <c r="E397" s="55" t="s">
        <v>1384</v>
      </c>
    </row>
    <row r="398" spans="1:5">
      <c r="A398" s="55" t="s">
        <v>1262</v>
      </c>
      <c r="B398" s="55" t="s">
        <v>1386</v>
      </c>
      <c r="C398" s="55" t="s">
        <v>1385</v>
      </c>
      <c r="D398" s="55" t="s">
        <v>1264</v>
      </c>
      <c r="E398" s="55" t="s">
        <v>1387</v>
      </c>
    </row>
    <row r="399" spans="1:5">
      <c r="A399" s="55" t="s">
        <v>1262</v>
      </c>
      <c r="B399" s="55" t="s">
        <v>1389</v>
      </c>
      <c r="C399" s="55" t="s">
        <v>1388</v>
      </c>
      <c r="D399" s="55" t="s">
        <v>1264</v>
      </c>
      <c r="E399" s="55" t="s">
        <v>1390</v>
      </c>
    </row>
    <row r="400" spans="1:5">
      <c r="A400" s="55" t="s">
        <v>1262</v>
      </c>
      <c r="B400" s="55" t="s">
        <v>1392</v>
      </c>
      <c r="C400" s="55" t="s">
        <v>1391</v>
      </c>
      <c r="D400" s="55" t="s">
        <v>1264</v>
      </c>
      <c r="E400" s="55" t="s">
        <v>1393</v>
      </c>
    </row>
    <row r="401" spans="1:5">
      <c r="A401" s="55" t="s">
        <v>1262</v>
      </c>
      <c r="B401" s="55" t="s">
        <v>1395</v>
      </c>
      <c r="C401" s="55" t="s">
        <v>1394</v>
      </c>
      <c r="D401" s="55" t="s">
        <v>1264</v>
      </c>
      <c r="E401" s="55" t="s">
        <v>1396</v>
      </c>
    </row>
    <row r="402" spans="1:5">
      <c r="A402" s="55" t="s">
        <v>1262</v>
      </c>
      <c r="B402" s="55" t="s">
        <v>1398</v>
      </c>
      <c r="C402" s="55" t="s">
        <v>1397</v>
      </c>
      <c r="D402" s="55" t="s">
        <v>1264</v>
      </c>
      <c r="E402" s="55" t="s">
        <v>1399</v>
      </c>
    </row>
    <row r="403" spans="1:5">
      <c r="A403" s="55" t="s">
        <v>1262</v>
      </c>
      <c r="B403" s="55" t="s">
        <v>1401</v>
      </c>
      <c r="C403" s="55" t="s">
        <v>1400</v>
      </c>
      <c r="D403" s="55" t="s">
        <v>1264</v>
      </c>
      <c r="E403" s="55" t="s">
        <v>1402</v>
      </c>
    </row>
    <row r="404" spans="1:5">
      <c r="A404" s="55" t="s">
        <v>1262</v>
      </c>
      <c r="B404" s="55" t="s">
        <v>1404</v>
      </c>
      <c r="C404" s="55" t="s">
        <v>1403</v>
      </c>
      <c r="D404" s="55" t="s">
        <v>1264</v>
      </c>
      <c r="E404" s="55" t="s">
        <v>1405</v>
      </c>
    </row>
    <row r="405" spans="1:5">
      <c r="A405" s="55" t="s">
        <v>1262</v>
      </c>
      <c r="B405" s="55" t="s">
        <v>1407</v>
      </c>
      <c r="C405" s="55" t="s">
        <v>1406</v>
      </c>
      <c r="D405" s="55" t="s">
        <v>1264</v>
      </c>
      <c r="E405" s="55" t="s">
        <v>1408</v>
      </c>
    </row>
    <row r="406" spans="1:5">
      <c r="A406" s="55" t="s">
        <v>1262</v>
      </c>
      <c r="B406" s="55" t="s">
        <v>1410</v>
      </c>
      <c r="C406" s="55" t="s">
        <v>1409</v>
      </c>
      <c r="D406" s="55" t="s">
        <v>1264</v>
      </c>
      <c r="E406" s="55" t="s">
        <v>1411</v>
      </c>
    </row>
    <row r="407" spans="1:5">
      <c r="A407" s="55" t="s">
        <v>1262</v>
      </c>
      <c r="B407" s="55" t="s">
        <v>1413</v>
      </c>
      <c r="C407" s="55" t="s">
        <v>1412</v>
      </c>
      <c r="D407" s="55" t="s">
        <v>1264</v>
      </c>
      <c r="E407" s="55" t="s">
        <v>1414</v>
      </c>
    </row>
    <row r="408" spans="1:5">
      <c r="A408" s="55" t="s">
        <v>1262</v>
      </c>
      <c r="B408" s="55" t="s">
        <v>1416</v>
      </c>
      <c r="C408" s="55" t="s">
        <v>1415</v>
      </c>
      <c r="D408" s="55" t="s">
        <v>1264</v>
      </c>
      <c r="E408" s="55" t="s">
        <v>1417</v>
      </c>
    </row>
    <row r="409" spans="1:5">
      <c r="A409" s="55" t="s">
        <v>1262</v>
      </c>
      <c r="B409" s="55" t="s">
        <v>1419</v>
      </c>
      <c r="C409" s="55" t="s">
        <v>1418</v>
      </c>
      <c r="D409" s="55" t="s">
        <v>1264</v>
      </c>
      <c r="E409" s="55" t="s">
        <v>1420</v>
      </c>
    </row>
    <row r="410" spans="1:5">
      <c r="A410" s="55" t="s">
        <v>1262</v>
      </c>
      <c r="B410" s="55" t="s">
        <v>1422</v>
      </c>
      <c r="C410" s="55" t="s">
        <v>1421</v>
      </c>
      <c r="D410" s="55" t="s">
        <v>1264</v>
      </c>
      <c r="E410" s="55" t="s">
        <v>1423</v>
      </c>
    </row>
    <row r="411" spans="1:5">
      <c r="A411" s="55" t="s">
        <v>1262</v>
      </c>
      <c r="B411" s="55" t="s">
        <v>1425</v>
      </c>
      <c r="C411" s="55" t="s">
        <v>1424</v>
      </c>
      <c r="D411" s="55" t="s">
        <v>1264</v>
      </c>
      <c r="E411" s="55" t="s">
        <v>1426</v>
      </c>
    </row>
    <row r="412" spans="1:5">
      <c r="A412" s="55" t="s">
        <v>1262</v>
      </c>
      <c r="B412" s="55" t="s">
        <v>1428</v>
      </c>
      <c r="C412" s="55" t="s">
        <v>1427</v>
      </c>
      <c r="D412" s="55" t="s">
        <v>1264</v>
      </c>
      <c r="E412" s="55" t="s">
        <v>1429</v>
      </c>
    </row>
    <row r="413" spans="1:5">
      <c r="A413" s="55" t="s">
        <v>1262</v>
      </c>
      <c r="B413" s="55" t="s">
        <v>1431</v>
      </c>
      <c r="C413" s="55" t="s">
        <v>1430</v>
      </c>
      <c r="D413" s="55" t="s">
        <v>1264</v>
      </c>
      <c r="E413" s="55" t="s">
        <v>1432</v>
      </c>
    </row>
    <row r="414" spans="1:5">
      <c r="A414" s="55" t="s">
        <v>1262</v>
      </c>
      <c r="B414" s="55" t="s">
        <v>1434</v>
      </c>
      <c r="C414" s="55" t="s">
        <v>1433</v>
      </c>
      <c r="D414" s="55" t="s">
        <v>1264</v>
      </c>
      <c r="E414" s="55" t="s">
        <v>1435</v>
      </c>
    </row>
    <row r="415" spans="1:5">
      <c r="A415" s="52" t="s">
        <v>1437</v>
      </c>
      <c r="B415" s="54" t="str">
        <f>A415</f>
        <v>茨城県</v>
      </c>
      <c r="C415" s="52" t="s">
        <v>1436</v>
      </c>
      <c r="D415" s="54" t="s">
        <v>1438</v>
      </c>
      <c r="E415" s="53"/>
    </row>
    <row r="416" spans="1:5">
      <c r="A416" s="55" t="s">
        <v>1440</v>
      </c>
      <c r="B416" s="55" t="s">
        <v>1441</v>
      </c>
      <c r="C416" s="55" t="s">
        <v>1439</v>
      </c>
      <c r="D416" s="55" t="s">
        <v>1442</v>
      </c>
      <c r="E416" s="55" t="s">
        <v>1443</v>
      </c>
    </row>
    <row r="417" spans="1:5">
      <c r="A417" s="55" t="s">
        <v>1440</v>
      </c>
      <c r="B417" s="55" t="s">
        <v>1445</v>
      </c>
      <c r="C417" s="55" t="s">
        <v>1444</v>
      </c>
      <c r="D417" s="55" t="s">
        <v>1442</v>
      </c>
      <c r="E417" s="55" t="s">
        <v>1446</v>
      </c>
    </row>
    <row r="418" spans="1:5">
      <c r="A418" s="55" t="s">
        <v>1440</v>
      </c>
      <c r="B418" s="55" t="s">
        <v>1448</v>
      </c>
      <c r="C418" s="55" t="s">
        <v>1447</v>
      </c>
      <c r="D418" s="55" t="s">
        <v>1442</v>
      </c>
      <c r="E418" s="55" t="s">
        <v>1449</v>
      </c>
    </row>
    <row r="419" spans="1:5">
      <c r="A419" s="55" t="s">
        <v>1440</v>
      </c>
      <c r="B419" s="55" t="s">
        <v>1451</v>
      </c>
      <c r="C419" s="55" t="s">
        <v>1450</v>
      </c>
      <c r="D419" s="55" t="s">
        <v>1442</v>
      </c>
      <c r="E419" s="55" t="s">
        <v>1452</v>
      </c>
    </row>
    <row r="420" spans="1:5">
      <c r="A420" s="55" t="s">
        <v>1440</v>
      </c>
      <c r="B420" s="55" t="s">
        <v>1454</v>
      </c>
      <c r="C420" s="55" t="s">
        <v>1453</v>
      </c>
      <c r="D420" s="55" t="s">
        <v>1442</v>
      </c>
      <c r="E420" s="55" t="s">
        <v>1455</v>
      </c>
    </row>
    <row r="421" spans="1:5">
      <c r="A421" s="55" t="s">
        <v>1440</v>
      </c>
      <c r="B421" s="55" t="s">
        <v>1457</v>
      </c>
      <c r="C421" s="55" t="s">
        <v>1456</v>
      </c>
      <c r="D421" s="55" t="s">
        <v>1442</v>
      </c>
      <c r="E421" s="55" t="s">
        <v>1458</v>
      </c>
    </row>
    <row r="422" spans="1:5">
      <c r="A422" s="55" t="s">
        <v>1440</v>
      </c>
      <c r="B422" s="55" t="s">
        <v>1460</v>
      </c>
      <c r="C422" s="55" t="s">
        <v>1459</v>
      </c>
      <c r="D422" s="55" t="s">
        <v>1442</v>
      </c>
      <c r="E422" s="55" t="s">
        <v>1461</v>
      </c>
    </row>
    <row r="423" spans="1:5">
      <c r="A423" s="55" t="s">
        <v>1440</v>
      </c>
      <c r="B423" s="55" t="s">
        <v>1463</v>
      </c>
      <c r="C423" s="55" t="s">
        <v>1462</v>
      </c>
      <c r="D423" s="55" t="s">
        <v>1442</v>
      </c>
      <c r="E423" s="55" t="s">
        <v>1464</v>
      </c>
    </row>
    <row r="424" spans="1:5">
      <c r="A424" s="55" t="s">
        <v>1440</v>
      </c>
      <c r="B424" s="55" t="s">
        <v>1466</v>
      </c>
      <c r="C424" s="55" t="s">
        <v>1465</v>
      </c>
      <c r="D424" s="55" t="s">
        <v>1442</v>
      </c>
      <c r="E424" s="55" t="s">
        <v>1467</v>
      </c>
    </row>
    <row r="425" spans="1:5">
      <c r="A425" s="55" t="s">
        <v>1440</v>
      </c>
      <c r="B425" s="55" t="s">
        <v>1469</v>
      </c>
      <c r="C425" s="55" t="s">
        <v>1468</v>
      </c>
      <c r="D425" s="55" t="s">
        <v>1442</v>
      </c>
      <c r="E425" s="55" t="s">
        <v>1470</v>
      </c>
    </row>
    <row r="426" spans="1:5">
      <c r="A426" s="55" t="s">
        <v>1440</v>
      </c>
      <c r="B426" s="55" t="s">
        <v>1472</v>
      </c>
      <c r="C426" s="55" t="s">
        <v>1471</v>
      </c>
      <c r="D426" s="55" t="s">
        <v>1442</v>
      </c>
      <c r="E426" s="55" t="s">
        <v>1473</v>
      </c>
    </row>
    <row r="427" spans="1:5">
      <c r="A427" s="55" t="s">
        <v>1440</v>
      </c>
      <c r="B427" s="55" t="s">
        <v>1475</v>
      </c>
      <c r="C427" s="55" t="s">
        <v>1474</v>
      </c>
      <c r="D427" s="55" t="s">
        <v>1442</v>
      </c>
      <c r="E427" s="55" t="s">
        <v>1476</v>
      </c>
    </row>
    <row r="428" spans="1:5">
      <c r="A428" s="55" t="s">
        <v>1440</v>
      </c>
      <c r="B428" s="55" t="s">
        <v>1478</v>
      </c>
      <c r="C428" s="55" t="s">
        <v>1477</v>
      </c>
      <c r="D428" s="55" t="s">
        <v>1442</v>
      </c>
      <c r="E428" s="55" t="s">
        <v>1479</v>
      </c>
    </row>
    <row r="429" spans="1:5">
      <c r="A429" s="55" t="s">
        <v>1440</v>
      </c>
      <c r="B429" s="55" t="s">
        <v>1481</v>
      </c>
      <c r="C429" s="55" t="s">
        <v>1480</v>
      </c>
      <c r="D429" s="55" t="s">
        <v>1442</v>
      </c>
      <c r="E429" s="55" t="s">
        <v>1482</v>
      </c>
    </row>
    <row r="430" spans="1:5">
      <c r="A430" s="55" t="s">
        <v>1440</v>
      </c>
      <c r="B430" s="55" t="s">
        <v>1484</v>
      </c>
      <c r="C430" s="55" t="s">
        <v>1483</v>
      </c>
      <c r="D430" s="55" t="s">
        <v>1442</v>
      </c>
      <c r="E430" s="55" t="s">
        <v>1485</v>
      </c>
    </row>
    <row r="431" spans="1:5">
      <c r="A431" s="55" t="s">
        <v>1440</v>
      </c>
      <c r="B431" s="55" t="s">
        <v>1487</v>
      </c>
      <c r="C431" s="55" t="s">
        <v>1486</v>
      </c>
      <c r="D431" s="55" t="s">
        <v>1442</v>
      </c>
      <c r="E431" s="55" t="s">
        <v>1488</v>
      </c>
    </row>
    <row r="432" spans="1:5">
      <c r="A432" s="55" t="s">
        <v>1440</v>
      </c>
      <c r="B432" s="55" t="s">
        <v>1490</v>
      </c>
      <c r="C432" s="55" t="s">
        <v>1489</v>
      </c>
      <c r="D432" s="55" t="s">
        <v>1442</v>
      </c>
      <c r="E432" s="55" t="s">
        <v>1491</v>
      </c>
    </row>
    <row r="433" spans="1:5">
      <c r="A433" s="55" t="s">
        <v>1440</v>
      </c>
      <c r="B433" s="55" t="s">
        <v>1493</v>
      </c>
      <c r="C433" s="55" t="s">
        <v>1492</v>
      </c>
      <c r="D433" s="55" t="s">
        <v>1442</v>
      </c>
      <c r="E433" s="55" t="s">
        <v>1494</v>
      </c>
    </row>
    <row r="434" spans="1:5">
      <c r="A434" s="55" t="s">
        <v>1440</v>
      </c>
      <c r="B434" s="55" t="s">
        <v>1496</v>
      </c>
      <c r="C434" s="55" t="s">
        <v>1495</v>
      </c>
      <c r="D434" s="55" t="s">
        <v>1442</v>
      </c>
      <c r="E434" s="55" t="s">
        <v>1497</v>
      </c>
    </row>
    <row r="435" spans="1:5">
      <c r="A435" s="55" t="s">
        <v>1440</v>
      </c>
      <c r="B435" s="55" t="s">
        <v>1499</v>
      </c>
      <c r="C435" s="55" t="s">
        <v>1498</v>
      </c>
      <c r="D435" s="55" t="s">
        <v>1442</v>
      </c>
      <c r="E435" s="55" t="s">
        <v>1500</v>
      </c>
    </row>
    <row r="436" spans="1:5">
      <c r="A436" s="55" t="s">
        <v>1440</v>
      </c>
      <c r="B436" s="55" t="s">
        <v>1502</v>
      </c>
      <c r="C436" s="55" t="s">
        <v>1501</v>
      </c>
      <c r="D436" s="55" t="s">
        <v>1442</v>
      </c>
      <c r="E436" s="55" t="s">
        <v>1503</v>
      </c>
    </row>
    <row r="437" spans="1:5">
      <c r="A437" s="55" t="s">
        <v>1440</v>
      </c>
      <c r="B437" s="55" t="s">
        <v>1505</v>
      </c>
      <c r="C437" s="55" t="s">
        <v>1504</v>
      </c>
      <c r="D437" s="55" t="s">
        <v>1442</v>
      </c>
      <c r="E437" s="55" t="s">
        <v>1506</v>
      </c>
    </row>
    <row r="438" spans="1:5">
      <c r="A438" s="55" t="s">
        <v>1440</v>
      </c>
      <c r="B438" s="55" t="s">
        <v>1508</v>
      </c>
      <c r="C438" s="55" t="s">
        <v>1507</v>
      </c>
      <c r="D438" s="55" t="s">
        <v>1442</v>
      </c>
      <c r="E438" s="55" t="s">
        <v>1509</v>
      </c>
    </row>
    <row r="439" spans="1:5">
      <c r="A439" s="55" t="s">
        <v>1440</v>
      </c>
      <c r="B439" s="55" t="s">
        <v>1511</v>
      </c>
      <c r="C439" s="55" t="s">
        <v>1510</v>
      </c>
      <c r="D439" s="55" t="s">
        <v>1442</v>
      </c>
      <c r="E439" s="55" t="s">
        <v>1512</v>
      </c>
    </row>
    <row r="440" spans="1:5">
      <c r="A440" s="55" t="s">
        <v>1440</v>
      </c>
      <c r="B440" s="55" t="s">
        <v>1514</v>
      </c>
      <c r="C440" s="55" t="s">
        <v>1513</v>
      </c>
      <c r="D440" s="55" t="s">
        <v>1442</v>
      </c>
      <c r="E440" s="55" t="s">
        <v>1515</v>
      </c>
    </row>
    <row r="441" spans="1:5">
      <c r="A441" s="55" t="s">
        <v>1440</v>
      </c>
      <c r="B441" s="55" t="s">
        <v>1517</v>
      </c>
      <c r="C441" s="55" t="s">
        <v>1516</v>
      </c>
      <c r="D441" s="55" t="s">
        <v>1442</v>
      </c>
      <c r="E441" s="55" t="s">
        <v>1518</v>
      </c>
    </row>
    <row r="442" spans="1:5">
      <c r="A442" s="55" t="s">
        <v>1440</v>
      </c>
      <c r="B442" s="55" t="s">
        <v>1520</v>
      </c>
      <c r="C442" s="55" t="s">
        <v>1519</v>
      </c>
      <c r="D442" s="55" t="s">
        <v>1442</v>
      </c>
      <c r="E442" s="55" t="s">
        <v>1521</v>
      </c>
    </row>
    <row r="443" spans="1:5">
      <c r="A443" s="55" t="s">
        <v>1440</v>
      </c>
      <c r="B443" s="55" t="s">
        <v>1523</v>
      </c>
      <c r="C443" s="55" t="s">
        <v>1522</v>
      </c>
      <c r="D443" s="55" t="s">
        <v>1442</v>
      </c>
      <c r="E443" s="55" t="s">
        <v>1524</v>
      </c>
    </row>
    <row r="444" spans="1:5">
      <c r="A444" s="55" t="s">
        <v>1440</v>
      </c>
      <c r="B444" s="55" t="s">
        <v>1526</v>
      </c>
      <c r="C444" s="55" t="s">
        <v>1525</v>
      </c>
      <c r="D444" s="55" t="s">
        <v>1442</v>
      </c>
      <c r="E444" s="55" t="s">
        <v>1527</v>
      </c>
    </row>
    <row r="445" spans="1:5">
      <c r="A445" s="55" t="s">
        <v>1440</v>
      </c>
      <c r="B445" s="55" t="s">
        <v>1529</v>
      </c>
      <c r="C445" s="55" t="s">
        <v>1528</v>
      </c>
      <c r="D445" s="55" t="s">
        <v>1442</v>
      </c>
      <c r="E445" s="55" t="s">
        <v>1530</v>
      </c>
    </row>
    <row r="446" spans="1:5">
      <c r="A446" s="55" t="s">
        <v>1440</v>
      </c>
      <c r="B446" s="55" t="s">
        <v>1532</v>
      </c>
      <c r="C446" s="55" t="s">
        <v>1531</v>
      </c>
      <c r="D446" s="55" t="s">
        <v>1442</v>
      </c>
      <c r="E446" s="55" t="s">
        <v>1533</v>
      </c>
    </row>
    <row r="447" spans="1:5">
      <c r="A447" s="55" t="s">
        <v>1440</v>
      </c>
      <c r="B447" s="55" t="s">
        <v>1535</v>
      </c>
      <c r="C447" s="55" t="s">
        <v>1534</v>
      </c>
      <c r="D447" s="55" t="s">
        <v>1442</v>
      </c>
      <c r="E447" s="55" t="s">
        <v>1536</v>
      </c>
    </row>
    <row r="448" spans="1:5">
      <c r="A448" s="55" t="s">
        <v>1440</v>
      </c>
      <c r="B448" s="55" t="s">
        <v>1538</v>
      </c>
      <c r="C448" s="55" t="s">
        <v>1537</v>
      </c>
      <c r="D448" s="55" t="s">
        <v>1442</v>
      </c>
      <c r="E448" s="55" t="s">
        <v>1539</v>
      </c>
    </row>
    <row r="449" spans="1:5">
      <c r="A449" s="55" t="s">
        <v>1440</v>
      </c>
      <c r="B449" s="55" t="s">
        <v>1541</v>
      </c>
      <c r="C449" s="55" t="s">
        <v>1540</v>
      </c>
      <c r="D449" s="55" t="s">
        <v>1442</v>
      </c>
      <c r="E449" s="55" t="s">
        <v>1542</v>
      </c>
    </row>
    <row r="450" spans="1:5">
      <c r="A450" s="55" t="s">
        <v>1440</v>
      </c>
      <c r="B450" s="55" t="s">
        <v>1544</v>
      </c>
      <c r="C450" s="55" t="s">
        <v>1543</v>
      </c>
      <c r="D450" s="55" t="s">
        <v>1442</v>
      </c>
      <c r="E450" s="55" t="s">
        <v>1545</v>
      </c>
    </row>
    <row r="451" spans="1:5">
      <c r="A451" s="55" t="s">
        <v>1440</v>
      </c>
      <c r="B451" s="55" t="s">
        <v>1547</v>
      </c>
      <c r="C451" s="55" t="s">
        <v>1546</v>
      </c>
      <c r="D451" s="55" t="s">
        <v>1442</v>
      </c>
      <c r="E451" s="55" t="s">
        <v>1548</v>
      </c>
    </row>
    <row r="452" spans="1:5">
      <c r="A452" s="55" t="s">
        <v>1440</v>
      </c>
      <c r="B452" s="55" t="s">
        <v>1550</v>
      </c>
      <c r="C452" s="55" t="s">
        <v>1549</v>
      </c>
      <c r="D452" s="55" t="s">
        <v>1442</v>
      </c>
      <c r="E452" s="55" t="s">
        <v>1551</v>
      </c>
    </row>
    <row r="453" spans="1:5">
      <c r="A453" s="55" t="s">
        <v>1440</v>
      </c>
      <c r="B453" s="55" t="s">
        <v>1553</v>
      </c>
      <c r="C453" s="55" t="s">
        <v>1552</v>
      </c>
      <c r="D453" s="55" t="s">
        <v>1442</v>
      </c>
      <c r="E453" s="55" t="s">
        <v>1554</v>
      </c>
    </row>
    <row r="454" spans="1:5">
      <c r="A454" s="55" t="s">
        <v>1440</v>
      </c>
      <c r="B454" s="55" t="s">
        <v>1556</v>
      </c>
      <c r="C454" s="55" t="s">
        <v>1555</v>
      </c>
      <c r="D454" s="55" t="s">
        <v>1442</v>
      </c>
      <c r="E454" s="55" t="s">
        <v>1557</v>
      </c>
    </row>
    <row r="455" spans="1:5">
      <c r="A455" s="55" t="s">
        <v>1440</v>
      </c>
      <c r="B455" s="55" t="s">
        <v>1559</v>
      </c>
      <c r="C455" s="55" t="s">
        <v>1558</v>
      </c>
      <c r="D455" s="55" t="s">
        <v>1442</v>
      </c>
      <c r="E455" s="55" t="s">
        <v>1560</v>
      </c>
    </row>
    <row r="456" spans="1:5">
      <c r="A456" s="55" t="s">
        <v>1440</v>
      </c>
      <c r="B456" s="55" t="s">
        <v>1562</v>
      </c>
      <c r="C456" s="55" t="s">
        <v>1561</v>
      </c>
      <c r="D456" s="55" t="s">
        <v>1442</v>
      </c>
      <c r="E456" s="55" t="s">
        <v>1563</v>
      </c>
    </row>
    <row r="457" spans="1:5">
      <c r="A457" s="55" t="s">
        <v>1440</v>
      </c>
      <c r="B457" s="55" t="s">
        <v>1565</v>
      </c>
      <c r="C457" s="55" t="s">
        <v>1564</v>
      </c>
      <c r="D457" s="55" t="s">
        <v>1442</v>
      </c>
      <c r="E457" s="55" t="s">
        <v>1566</v>
      </c>
    </row>
    <row r="458" spans="1:5">
      <c r="A458" s="55" t="s">
        <v>1440</v>
      </c>
      <c r="B458" s="55" t="s">
        <v>1568</v>
      </c>
      <c r="C458" s="55" t="s">
        <v>1567</v>
      </c>
      <c r="D458" s="55" t="s">
        <v>1442</v>
      </c>
      <c r="E458" s="55" t="s">
        <v>1569</v>
      </c>
    </row>
    <row r="459" spans="1:5">
      <c r="A459" s="55" t="s">
        <v>1440</v>
      </c>
      <c r="B459" s="55" t="s">
        <v>1571</v>
      </c>
      <c r="C459" s="55" t="s">
        <v>1570</v>
      </c>
      <c r="D459" s="55" t="s">
        <v>1442</v>
      </c>
      <c r="E459" s="55" t="s">
        <v>1572</v>
      </c>
    </row>
    <row r="460" spans="1:5">
      <c r="A460" s="52" t="s">
        <v>1574</v>
      </c>
      <c r="B460" s="54" t="str">
        <f>A460</f>
        <v>栃木県</v>
      </c>
      <c r="C460" s="52" t="s">
        <v>1573</v>
      </c>
      <c r="D460" s="54" t="s">
        <v>1575</v>
      </c>
      <c r="E460" s="53"/>
    </row>
    <row r="461" spans="1:5">
      <c r="A461" s="55" t="s">
        <v>1577</v>
      </c>
      <c r="B461" s="55" t="s">
        <v>1578</v>
      </c>
      <c r="C461" s="55" t="s">
        <v>1576</v>
      </c>
      <c r="D461" s="55" t="s">
        <v>1579</v>
      </c>
      <c r="E461" s="55" t="s">
        <v>1580</v>
      </c>
    </row>
    <row r="462" spans="1:5">
      <c r="A462" s="55" t="s">
        <v>1577</v>
      </c>
      <c r="B462" s="55" t="s">
        <v>1582</v>
      </c>
      <c r="C462" s="55" t="s">
        <v>1581</v>
      </c>
      <c r="D462" s="55" t="s">
        <v>1579</v>
      </c>
      <c r="E462" s="55" t="s">
        <v>1583</v>
      </c>
    </row>
    <row r="463" spans="1:5">
      <c r="A463" s="55" t="s">
        <v>1577</v>
      </c>
      <c r="B463" s="55" t="s">
        <v>1585</v>
      </c>
      <c r="C463" s="55" t="s">
        <v>1584</v>
      </c>
      <c r="D463" s="55" t="s">
        <v>1579</v>
      </c>
      <c r="E463" s="55" t="s">
        <v>1586</v>
      </c>
    </row>
    <row r="464" spans="1:5">
      <c r="A464" s="55" t="s">
        <v>1577</v>
      </c>
      <c r="B464" s="55" t="s">
        <v>1588</v>
      </c>
      <c r="C464" s="55" t="s">
        <v>1587</v>
      </c>
      <c r="D464" s="55" t="s">
        <v>1579</v>
      </c>
      <c r="E464" s="55" t="s">
        <v>1589</v>
      </c>
    </row>
    <row r="465" spans="1:5">
      <c r="A465" s="55" t="s">
        <v>1577</v>
      </c>
      <c r="B465" s="55" t="s">
        <v>1591</v>
      </c>
      <c r="C465" s="55" t="s">
        <v>1590</v>
      </c>
      <c r="D465" s="55" t="s">
        <v>1579</v>
      </c>
      <c r="E465" s="55" t="s">
        <v>1592</v>
      </c>
    </row>
    <row r="466" spans="1:5">
      <c r="A466" s="55" t="s">
        <v>1577</v>
      </c>
      <c r="B466" s="55" t="s">
        <v>1594</v>
      </c>
      <c r="C466" s="55" t="s">
        <v>1593</v>
      </c>
      <c r="D466" s="55" t="s">
        <v>1579</v>
      </c>
      <c r="E466" s="55" t="s">
        <v>1595</v>
      </c>
    </row>
    <row r="467" spans="1:5">
      <c r="A467" s="55" t="s">
        <v>1577</v>
      </c>
      <c r="B467" s="55" t="s">
        <v>1597</v>
      </c>
      <c r="C467" s="55" t="s">
        <v>1596</v>
      </c>
      <c r="D467" s="55" t="s">
        <v>1579</v>
      </c>
      <c r="E467" s="55" t="s">
        <v>1598</v>
      </c>
    </row>
    <row r="468" spans="1:5">
      <c r="A468" s="55" t="s">
        <v>1577</v>
      </c>
      <c r="B468" s="55" t="s">
        <v>1600</v>
      </c>
      <c r="C468" s="55" t="s">
        <v>1599</v>
      </c>
      <c r="D468" s="55" t="s">
        <v>1579</v>
      </c>
      <c r="E468" s="55" t="s">
        <v>1601</v>
      </c>
    </row>
    <row r="469" spans="1:5">
      <c r="A469" s="55" t="s">
        <v>1577</v>
      </c>
      <c r="B469" s="55" t="s">
        <v>1603</v>
      </c>
      <c r="C469" s="55" t="s">
        <v>1602</v>
      </c>
      <c r="D469" s="55" t="s">
        <v>1579</v>
      </c>
      <c r="E469" s="55" t="s">
        <v>1604</v>
      </c>
    </row>
    <row r="470" spans="1:5">
      <c r="A470" s="55" t="s">
        <v>1577</v>
      </c>
      <c r="B470" s="55" t="s">
        <v>1606</v>
      </c>
      <c r="C470" s="55" t="s">
        <v>1605</v>
      </c>
      <c r="D470" s="55" t="s">
        <v>1579</v>
      </c>
      <c r="E470" s="55" t="s">
        <v>1607</v>
      </c>
    </row>
    <row r="471" spans="1:5">
      <c r="A471" s="55" t="s">
        <v>1577</v>
      </c>
      <c r="B471" s="55" t="s">
        <v>1609</v>
      </c>
      <c r="C471" s="55" t="s">
        <v>1608</v>
      </c>
      <c r="D471" s="55" t="s">
        <v>1579</v>
      </c>
      <c r="E471" s="55" t="s">
        <v>1610</v>
      </c>
    </row>
    <row r="472" spans="1:5">
      <c r="A472" s="55" t="s">
        <v>1577</v>
      </c>
      <c r="B472" s="55" t="s">
        <v>1612</v>
      </c>
      <c r="C472" s="55" t="s">
        <v>1611</v>
      </c>
      <c r="D472" s="55" t="s">
        <v>1579</v>
      </c>
      <c r="E472" s="55" t="s">
        <v>1613</v>
      </c>
    </row>
    <row r="473" spans="1:5">
      <c r="A473" s="55" t="s">
        <v>1577</v>
      </c>
      <c r="B473" s="55" t="s">
        <v>1615</v>
      </c>
      <c r="C473" s="55" t="s">
        <v>1614</v>
      </c>
      <c r="D473" s="55" t="s">
        <v>1579</v>
      </c>
      <c r="E473" s="55" t="s">
        <v>1616</v>
      </c>
    </row>
    <row r="474" spans="1:5">
      <c r="A474" s="55" t="s">
        <v>1577</v>
      </c>
      <c r="B474" s="55" t="s">
        <v>1618</v>
      </c>
      <c r="C474" s="55" t="s">
        <v>1617</v>
      </c>
      <c r="D474" s="55" t="s">
        <v>1579</v>
      </c>
      <c r="E474" s="55" t="s">
        <v>1619</v>
      </c>
    </row>
    <row r="475" spans="1:5">
      <c r="A475" s="55" t="s">
        <v>1577</v>
      </c>
      <c r="B475" s="55" t="s">
        <v>1621</v>
      </c>
      <c r="C475" s="55" t="s">
        <v>1620</v>
      </c>
      <c r="D475" s="55" t="s">
        <v>1579</v>
      </c>
      <c r="E475" s="55" t="s">
        <v>1622</v>
      </c>
    </row>
    <row r="476" spans="1:5">
      <c r="A476" s="55" t="s">
        <v>1577</v>
      </c>
      <c r="B476" s="55" t="s">
        <v>1624</v>
      </c>
      <c r="C476" s="55" t="s">
        <v>1623</v>
      </c>
      <c r="D476" s="55" t="s">
        <v>1579</v>
      </c>
      <c r="E476" s="55" t="s">
        <v>1625</v>
      </c>
    </row>
    <row r="477" spans="1:5">
      <c r="A477" s="55" t="s">
        <v>1577</v>
      </c>
      <c r="B477" s="55" t="s">
        <v>1627</v>
      </c>
      <c r="C477" s="55" t="s">
        <v>1626</v>
      </c>
      <c r="D477" s="55" t="s">
        <v>1579</v>
      </c>
      <c r="E477" s="55" t="s">
        <v>1628</v>
      </c>
    </row>
    <row r="478" spans="1:5">
      <c r="A478" s="55" t="s">
        <v>1577</v>
      </c>
      <c r="B478" s="55" t="s">
        <v>1630</v>
      </c>
      <c r="C478" s="55" t="s">
        <v>1629</v>
      </c>
      <c r="D478" s="55" t="s">
        <v>1579</v>
      </c>
      <c r="E478" s="55" t="s">
        <v>1631</v>
      </c>
    </row>
    <row r="479" spans="1:5">
      <c r="A479" s="55" t="s">
        <v>1577</v>
      </c>
      <c r="B479" s="55" t="s">
        <v>1633</v>
      </c>
      <c r="C479" s="55" t="s">
        <v>1632</v>
      </c>
      <c r="D479" s="55" t="s">
        <v>1579</v>
      </c>
      <c r="E479" s="55" t="s">
        <v>1634</v>
      </c>
    </row>
    <row r="480" spans="1:5">
      <c r="A480" s="55" t="s">
        <v>1577</v>
      </c>
      <c r="B480" s="55" t="s">
        <v>1636</v>
      </c>
      <c r="C480" s="55" t="s">
        <v>1635</v>
      </c>
      <c r="D480" s="55" t="s">
        <v>1579</v>
      </c>
      <c r="E480" s="55" t="s">
        <v>1637</v>
      </c>
    </row>
    <row r="481" spans="1:5">
      <c r="A481" s="55" t="s">
        <v>1577</v>
      </c>
      <c r="B481" s="55" t="s">
        <v>1639</v>
      </c>
      <c r="C481" s="55" t="s">
        <v>1638</v>
      </c>
      <c r="D481" s="55" t="s">
        <v>1579</v>
      </c>
      <c r="E481" s="55" t="s">
        <v>1640</v>
      </c>
    </row>
    <row r="482" spans="1:5">
      <c r="A482" s="55" t="s">
        <v>1577</v>
      </c>
      <c r="B482" s="55" t="s">
        <v>1642</v>
      </c>
      <c r="C482" s="55" t="s">
        <v>1641</v>
      </c>
      <c r="D482" s="55" t="s">
        <v>1579</v>
      </c>
      <c r="E482" s="55" t="s">
        <v>1643</v>
      </c>
    </row>
    <row r="483" spans="1:5">
      <c r="A483" s="55" t="s">
        <v>1577</v>
      </c>
      <c r="B483" s="55" t="s">
        <v>1645</v>
      </c>
      <c r="C483" s="55" t="s">
        <v>1644</v>
      </c>
      <c r="D483" s="55" t="s">
        <v>1579</v>
      </c>
      <c r="E483" s="55" t="s">
        <v>1646</v>
      </c>
    </row>
    <row r="484" spans="1:5">
      <c r="A484" s="55" t="s">
        <v>1577</v>
      </c>
      <c r="B484" s="55" t="s">
        <v>1648</v>
      </c>
      <c r="C484" s="55" t="s">
        <v>1647</v>
      </c>
      <c r="D484" s="55" t="s">
        <v>1579</v>
      </c>
      <c r="E484" s="55" t="s">
        <v>1649</v>
      </c>
    </row>
    <row r="485" spans="1:5">
      <c r="A485" s="55" t="s">
        <v>1577</v>
      </c>
      <c r="B485" s="55" t="s">
        <v>1651</v>
      </c>
      <c r="C485" s="55" t="s">
        <v>1650</v>
      </c>
      <c r="D485" s="55" t="s">
        <v>1579</v>
      </c>
      <c r="E485" s="55" t="s">
        <v>1652</v>
      </c>
    </row>
    <row r="486" spans="1:5">
      <c r="A486" s="52" t="s">
        <v>1654</v>
      </c>
      <c r="B486" s="54" t="str">
        <f>A486</f>
        <v>群馬県</v>
      </c>
      <c r="C486" s="52" t="s">
        <v>1653</v>
      </c>
      <c r="D486" s="54" t="s">
        <v>1655</v>
      </c>
      <c r="E486" s="53"/>
    </row>
    <row r="487" spans="1:5">
      <c r="A487" s="55" t="s">
        <v>1657</v>
      </c>
      <c r="B487" s="55" t="s">
        <v>1658</v>
      </c>
      <c r="C487" s="55" t="s">
        <v>1656</v>
      </c>
      <c r="D487" s="55" t="s">
        <v>1659</v>
      </c>
      <c r="E487" s="55" t="s">
        <v>1660</v>
      </c>
    </row>
    <row r="488" spans="1:5">
      <c r="A488" s="55" t="s">
        <v>1657</v>
      </c>
      <c r="B488" s="55" t="s">
        <v>1662</v>
      </c>
      <c r="C488" s="55" t="s">
        <v>1661</v>
      </c>
      <c r="D488" s="55" t="s">
        <v>1659</v>
      </c>
      <c r="E488" s="55" t="s">
        <v>1663</v>
      </c>
    </row>
    <row r="489" spans="1:5">
      <c r="A489" s="55" t="s">
        <v>1657</v>
      </c>
      <c r="B489" s="55" t="s">
        <v>1665</v>
      </c>
      <c r="C489" s="55" t="s">
        <v>1664</v>
      </c>
      <c r="D489" s="55" t="s">
        <v>1659</v>
      </c>
      <c r="E489" s="55" t="s">
        <v>1666</v>
      </c>
    </row>
    <row r="490" spans="1:5">
      <c r="A490" s="55" t="s">
        <v>1657</v>
      </c>
      <c r="B490" s="55" t="s">
        <v>1668</v>
      </c>
      <c r="C490" s="55" t="s">
        <v>1667</v>
      </c>
      <c r="D490" s="55" t="s">
        <v>1659</v>
      </c>
      <c r="E490" s="55" t="s">
        <v>1669</v>
      </c>
    </row>
    <row r="491" spans="1:5">
      <c r="A491" s="55" t="s">
        <v>1657</v>
      </c>
      <c r="B491" s="55" t="s">
        <v>1671</v>
      </c>
      <c r="C491" s="55" t="s">
        <v>1670</v>
      </c>
      <c r="D491" s="55" t="s">
        <v>1659</v>
      </c>
      <c r="E491" s="55" t="s">
        <v>1672</v>
      </c>
    </row>
    <row r="492" spans="1:5">
      <c r="A492" s="55" t="s">
        <v>1657</v>
      </c>
      <c r="B492" s="55" t="s">
        <v>1674</v>
      </c>
      <c r="C492" s="55" t="s">
        <v>1673</v>
      </c>
      <c r="D492" s="55" t="s">
        <v>1659</v>
      </c>
      <c r="E492" s="55" t="s">
        <v>1675</v>
      </c>
    </row>
    <row r="493" spans="1:5">
      <c r="A493" s="55" t="s">
        <v>1657</v>
      </c>
      <c r="B493" s="55" t="s">
        <v>1677</v>
      </c>
      <c r="C493" s="55" t="s">
        <v>1676</v>
      </c>
      <c r="D493" s="55" t="s">
        <v>1659</v>
      </c>
      <c r="E493" s="55" t="s">
        <v>1678</v>
      </c>
    </row>
    <row r="494" spans="1:5">
      <c r="A494" s="55" t="s">
        <v>1657</v>
      </c>
      <c r="B494" s="55" t="s">
        <v>1680</v>
      </c>
      <c r="C494" s="55" t="s">
        <v>1679</v>
      </c>
      <c r="D494" s="55" t="s">
        <v>1659</v>
      </c>
      <c r="E494" s="55" t="s">
        <v>1681</v>
      </c>
    </row>
    <row r="495" spans="1:5">
      <c r="A495" s="55" t="s">
        <v>1657</v>
      </c>
      <c r="B495" s="55" t="s">
        <v>1683</v>
      </c>
      <c r="C495" s="55" t="s">
        <v>1682</v>
      </c>
      <c r="D495" s="55" t="s">
        <v>1659</v>
      </c>
      <c r="E495" s="55" t="s">
        <v>1684</v>
      </c>
    </row>
    <row r="496" spans="1:5">
      <c r="A496" s="55" t="s">
        <v>1657</v>
      </c>
      <c r="B496" s="55" t="s">
        <v>1686</v>
      </c>
      <c r="C496" s="55" t="s">
        <v>1685</v>
      </c>
      <c r="D496" s="55" t="s">
        <v>1659</v>
      </c>
      <c r="E496" s="55" t="s">
        <v>1687</v>
      </c>
    </row>
    <row r="497" spans="1:5">
      <c r="A497" s="55" t="s">
        <v>1657</v>
      </c>
      <c r="B497" s="55" t="s">
        <v>1689</v>
      </c>
      <c r="C497" s="55" t="s">
        <v>1688</v>
      </c>
      <c r="D497" s="55" t="s">
        <v>1659</v>
      </c>
      <c r="E497" s="55" t="s">
        <v>1690</v>
      </c>
    </row>
    <row r="498" spans="1:5">
      <c r="A498" s="55" t="s">
        <v>1657</v>
      </c>
      <c r="B498" s="55" t="s">
        <v>1692</v>
      </c>
      <c r="C498" s="55" t="s">
        <v>1691</v>
      </c>
      <c r="D498" s="55" t="s">
        <v>1659</v>
      </c>
      <c r="E498" s="55" t="s">
        <v>1693</v>
      </c>
    </row>
    <row r="499" spans="1:5">
      <c r="A499" s="55" t="s">
        <v>1657</v>
      </c>
      <c r="B499" s="55" t="s">
        <v>1695</v>
      </c>
      <c r="C499" s="55" t="s">
        <v>1694</v>
      </c>
      <c r="D499" s="55" t="s">
        <v>1659</v>
      </c>
      <c r="E499" s="55" t="s">
        <v>1696</v>
      </c>
    </row>
    <row r="500" spans="1:5">
      <c r="A500" s="55" t="s">
        <v>1657</v>
      </c>
      <c r="B500" s="55" t="s">
        <v>1698</v>
      </c>
      <c r="C500" s="55" t="s">
        <v>1697</v>
      </c>
      <c r="D500" s="55" t="s">
        <v>1659</v>
      </c>
      <c r="E500" s="55" t="s">
        <v>1699</v>
      </c>
    </row>
    <row r="501" spans="1:5">
      <c r="A501" s="55" t="s">
        <v>1657</v>
      </c>
      <c r="B501" s="55" t="s">
        <v>1701</v>
      </c>
      <c r="C501" s="55" t="s">
        <v>1700</v>
      </c>
      <c r="D501" s="55" t="s">
        <v>1659</v>
      </c>
      <c r="E501" s="55" t="s">
        <v>1702</v>
      </c>
    </row>
    <row r="502" spans="1:5">
      <c r="A502" s="55" t="s">
        <v>1657</v>
      </c>
      <c r="B502" s="55" t="s">
        <v>1704</v>
      </c>
      <c r="C502" s="55" t="s">
        <v>1703</v>
      </c>
      <c r="D502" s="55" t="s">
        <v>1659</v>
      </c>
      <c r="E502" s="55" t="s">
        <v>1705</v>
      </c>
    </row>
    <row r="503" spans="1:5">
      <c r="A503" s="55" t="s">
        <v>1657</v>
      </c>
      <c r="B503" s="55" t="s">
        <v>1707</v>
      </c>
      <c r="C503" s="55" t="s">
        <v>1706</v>
      </c>
      <c r="D503" s="55" t="s">
        <v>1659</v>
      </c>
      <c r="E503" s="55" t="s">
        <v>1708</v>
      </c>
    </row>
    <row r="504" spans="1:5">
      <c r="A504" s="55" t="s">
        <v>1657</v>
      </c>
      <c r="B504" s="55" t="s">
        <v>1710</v>
      </c>
      <c r="C504" s="55" t="s">
        <v>1709</v>
      </c>
      <c r="D504" s="55" t="s">
        <v>1659</v>
      </c>
      <c r="E504" s="55" t="s">
        <v>1711</v>
      </c>
    </row>
    <row r="505" spans="1:5">
      <c r="A505" s="55" t="s">
        <v>1657</v>
      </c>
      <c r="B505" s="55" t="s">
        <v>1713</v>
      </c>
      <c r="C505" s="55" t="s">
        <v>1712</v>
      </c>
      <c r="D505" s="55" t="s">
        <v>1659</v>
      </c>
      <c r="E505" s="55" t="s">
        <v>1714</v>
      </c>
    </row>
    <row r="506" spans="1:5">
      <c r="A506" s="55" t="s">
        <v>1657</v>
      </c>
      <c r="B506" s="55" t="s">
        <v>1716</v>
      </c>
      <c r="C506" s="55" t="s">
        <v>1715</v>
      </c>
      <c r="D506" s="55" t="s">
        <v>1659</v>
      </c>
      <c r="E506" s="55" t="s">
        <v>1717</v>
      </c>
    </row>
    <row r="507" spans="1:5">
      <c r="A507" s="55" t="s">
        <v>1657</v>
      </c>
      <c r="B507" s="55" t="s">
        <v>1719</v>
      </c>
      <c r="C507" s="55" t="s">
        <v>1718</v>
      </c>
      <c r="D507" s="55" t="s">
        <v>1659</v>
      </c>
      <c r="E507" s="55" t="s">
        <v>1720</v>
      </c>
    </row>
    <row r="508" spans="1:5">
      <c r="A508" s="55" t="s">
        <v>1657</v>
      </c>
      <c r="B508" s="55" t="s">
        <v>1722</v>
      </c>
      <c r="C508" s="55" t="s">
        <v>1721</v>
      </c>
      <c r="D508" s="55" t="s">
        <v>1659</v>
      </c>
      <c r="E508" s="55" t="s">
        <v>1723</v>
      </c>
    </row>
    <row r="509" spans="1:5">
      <c r="A509" s="55" t="s">
        <v>1657</v>
      </c>
      <c r="B509" s="55" t="s">
        <v>1725</v>
      </c>
      <c r="C509" s="55" t="s">
        <v>1724</v>
      </c>
      <c r="D509" s="55" t="s">
        <v>1659</v>
      </c>
      <c r="E509" s="55" t="s">
        <v>1726</v>
      </c>
    </row>
    <row r="510" spans="1:5">
      <c r="A510" s="55" t="s">
        <v>1657</v>
      </c>
      <c r="B510" s="55" t="s">
        <v>1728</v>
      </c>
      <c r="C510" s="55" t="s">
        <v>1727</v>
      </c>
      <c r="D510" s="55" t="s">
        <v>1659</v>
      </c>
      <c r="E510" s="55" t="s">
        <v>1729</v>
      </c>
    </row>
    <row r="511" spans="1:5">
      <c r="A511" s="55" t="s">
        <v>1657</v>
      </c>
      <c r="B511" s="55" t="s">
        <v>1731</v>
      </c>
      <c r="C511" s="55" t="s">
        <v>1730</v>
      </c>
      <c r="D511" s="55" t="s">
        <v>1659</v>
      </c>
      <c r="E511" s="55" t="s">
        <v>1732</v>
      </c>
    </row>
    <row r="512" spans="1:5">
      <c r="A512" s="55" t="s">
        <v>1657</v>
      </c>
      <c r="B512" s="55" t="s">
        <v>1734</v>
      </c>
      <c r="C512" s="55" t="s">
        <v>1733</v>
      </c>
      <c r="D512" s="55" t="s">
        <v>1659</v>
      </c>
      <c r="E512" s="55" t="s">
        <v>1735</v>
      </c>
    </row>
    <row r="513" spans="1:5">
      <c r="A513" s="55" t="s">
        <v>1657</v>
      </c>
      <c r="B513" s="55" t="s">
        <v>1737</v>
      </c>
      <c r="C513" s="55" t="s">
        <v>1736</v>
      </c>
      <c r="D513" s="55" t="s">
        <v>1659</v>
      </c>
      <c r="E513" s="55" t="s">
        <v>1738</v>
      </c>
    </row>
    <row r="514" spans="1:5">
      <c r="A514" s="55" t="s">
        <v>1657</v>
      </c>
      <c r="B514" s="55" t="s">
        <v>1356</v>
      </c>
      <c r="C514" s="55" t="s">
        <v>1739</v>
      </c>
      <c r="D514" s="55" t="s">
        <v>1659</v>
      </c>
      <c r="E514" s="55" t="s">
        <v>1357</v>
      </c>
    </row>
    <row r="515" spans="1:5">
      <c r="A515" s="55" t="s">
        <v>1657</v>
      </c>
      <c r="B515" s="55" t="s">
        <v>1741</v>
      </c>
      <c r="C515" s="55" t="s">
        <v>1740</v>
      </c>
      <c r="D515" s="55" t="s">
        <v>1659</v>
      </c>
      <c r="E515" s="55" t="s">
        <v>1742</v>
      </c>
    </row>
    <row r="516" spans="1:5">
      <c r="A516" s="55" t="s">
        <v>1657</v>
      </c>
      <c r="B516" s="55" t="s">
        <v>1744</v>
      </c>
      <c r="C516" s="55" t="s">
        <v>1743</v>
      </c>
      <c r="D516" s="55" t="s">
        <v>1659</v>
      </c>
      <c r="E516" s="55" t="s">
        <v>1745</v>
      </c>
    </row>
    <row r="517" spans="1:5">
      <c r="A517" s="55" t="s">
        <v>1657</v>
      </c>
      <c r="B517" s="55" t="s">
        <v>1747</v>
      </c>
      <c r="C517" s="55" t="s">
        <v>1746</v>
      </c>
      <c r="D517" s="55" t="s">
        <v>1659</v>
      </c>
      <c r="E517" s="55" t="s">
        <v>1748</v>
      </c>
    </row>
    <row r="518" spans="1:5">
      <c r="A518" s="55" t="s">
        <v>1657</v>
      </c>
      <c r="B518" s="55" t="s">
        <v>1750</v>
      </c>
      <c r="C518" s="55" t="s">
        <v>1749</v>
      </c>
      <c r="D518" s="55" t="s">
        <v>1659</v>
      </c>
      <c r="E518" s="55" t="s">
        <v>1751</v>
      </c>
    </row>
    <row r="519" spans="1:5">
      <c r="A519" s="55" t="s">
        <v>1657</v>
      </c>
      <c r="B519" s="55" t="s">
        <v>1753</v>
      </c>
      <c r="C519" s="55" t="s">
        <v>1752</v>
      </c>
      <c r="D519" s="55" t="s">
        <v>1659</v>
      </c>
      <c r="E519" s="55" t="s">
        <v>1754</v>
      </c>
    </row>
    <row r="520" spans="1:5">
      <c r="A520" s="55" t="s">
        <v>1657</v>
      </c>
      <c r="B520" s="55" t="s">
        <v>1756</v>
      </c>
      <c r="C520" s="55" t="s">
        <v>1755</v>
      </c>
      <c r="D520" s="55" t="s">
        <v>1659</v>
      </c>
      <c r="E520" s="55" t="s">
        <v>1757</v>
      </c>
    </row>
    <row r="521" spans="1:5">
      <c r="A521" s="55" t="s">
        <v>1657</v>
      </c>
      <c r="B521" s="55" t="s">
        <v>1759</v>
      </c>
      <c r="C521" s="55" t="s">
        <v>1758</v>
      </c>
      <c r="D521" s="55" t="s">
        <v>1659</v>
      </c>
      <c r="E521" s="55" t="s">
        <v>1760</v>
      </c>
    </row>
    <row r="522" spans="1:5">
      <c r="A522" s="52" t="s">
        <v>1762</v>
      </c>
      <c r="B522" s="54" t="str">
        <f>A522</f>
        <v>埼玉県</v>
      </c>
      <c r="C522" s="52" t="s">
        <v>1761</v>
      </c>
      <c r="D522" s="54" t="s">
        <v>1763</v>
      </c>
      <c r="E522" s="53"/>
    </row>
    <row r="523" spans="1:5">
      <c r="A523" s="55" t="s">
        <v>181</v>
      </c>
      <c r="B523" s="55" t="s">
        <v>183</v>
      </c>
      <c r="C523" s="55" t="s">
        <v>1764</v>
      </c>
      <c r="D523" s="55" t="s">
        <v>1765</v>
      </c>
      <c r="E523" s="55" t="s">
        <v>1766</v>
      </c>
    </row>
    <row r="524" spans="1:5">
      <c r="A524" s="55" t="s">
        <v>181</v>
      </c>
      <c r="B524" s="55" t="s">
        <v>1768</v>
      </c>
      <c r="C524" s="55" t="s">
        <v>1767</v>
      </c>
      <c r="D524" s="55" t="s">
        <v>1765</v>
      </c>
      <c r="E524" s="55" t="s">
        <v>1769</v>
      </c>
    </row>
    <row r="525" spans="1:5">
      <c r="A525" s="55" t="s">
        <v>181</v>
      </c>
      <c r="B525" s="55" t="s">
        <v>1771</v>
      </c>
      <c r="C525" s="55" t="s">
        <v>1770</v>
      </c>
      <c r="D525" s="55" t="s">
        <v>1765</v>
      </c>
      <c r="E525" s="55" t="s">
        <v>1772</v>
      </c>
    </row>
    <row r="526" spans="1:5">
      <c r="A526" s="55" t="s">
        <v>181</v>
      </c>
      <c r="B526" s="55" t="s">
        <v>1774</v>
      </c>
      <c r="C526" s="55" t="s">
        <v>1773</v>
      </c>
      <c r="D526" s="55" t="s">
        <v>1765</v>
      </c>
      <c r="E526" s="55" t="s">
        <v>1775</v>
      </c>
    </row>
    <row r="527" spans="1:5">
      <c r="A527" s="55" t="s">
        <v>181</v>
      </c>
      <c r="B527" s="55" t="s">
        <v>1777</v>
      </c>
      <c r="C527" s="55" t="s">
        <v>1776</v>
      </c>
      <c r="D527" s="55" t="s">
        <v>1765</v>
      </c>
      <c r="E527" s="55" t="s">
        <v>1778</v>
      </c>
    </row>
    <row r="528" spans="1:5">
      <c r="A528" s="55" t="s">
        <v>181</v>
      </c>
      <c r="B528" s="55" t="s">
        <v>1780</v>
      </c>
      <c r="C528" s="55" t="s">
        <v>1779</v>
      </c>
      <c r="D528" s="55" t="s">
        <v>1765</v>
      </c>
      <c r="E528" s="55" t="s">
        <v>1781</v>
      </c>
    </row>
    <row r="529" spans="1:5">
      <c r="A529" s="55" t="s">
        <v>181</v>
      </c>
      <c r="B529" s="55" t="s">
        <v>1783</v>
      </c>
      <c r="C529" s="55" t="s">
        <v>1782</v>
      </c>
      <c r="D529" s="55" t="s">
        <v>1765</v>
      </c>
      <c r="E529" s="55" t="s">
        <v>1784</v>
      </c>
    </row>
    <row r="530" spans="1:5">
      <c r="A530" s="55" t="s">
        <v>181</v>
      </c>
      <c r="B530" s="55" t="s">
        <v>1786</v>
      </c>
      <c r="C530" s="55" t="s">
        <v>1785</v>
      </c>
      <c r="D530" s="55" t="s">
        <v>1765</v>
      </c>
      <c r="E530" s="55" t="s">
        <v>1787</v>
      </c>
    </row>
    <row r="531" spans="1:5">
      <c r="A531" s="55" t="s">
        <v>181</v>
      </c>
      <c r="B531" s="55" t="s">
        <v>1789</v>
      </c>
      <c r="C531" s="55" t="s">
        <v>1788</v>
      </c>
      <c r="D531" s="55" t="s">
        <v>1765</v>
      </c>
      <c r="E531" s="55" t="s">
        <v>1790</v>
      </c>
    </row>
    <row r="532" spans="1:5">
      <c r="A532" s="55" t="s">
        <v>181</v>
      </c>
      <c r="B532" s="55" t="s">
        <v>1792</v>
      </c>
      <c r="C532" s="55" t="s">
        <v>1791</v>
      </c>
      <c r="D532" s="55" t="s">
        <v>1765</v>
      </c>
      <c r="E532" s="55" t="s">
        <v>1793</v>
      </c>
    </row>
    <row r="533" spans="1:5">
      <c r="A533" s="55" t="s">
        <v>181</v>
      </c>
      <c r="B533" s="55" t="s">
        <v>1795</v>
      </c>
      <c r="C533" s="55" t="s">
        <v>1794</v>
      </c>
      <c r="D533" s="55" t="s">
        <v>1765</v>
      </c>
      <c r="E533" s="55" t="s">
        <v>1796</v>
      </c>
    </row>
    <row r="534" spans="1:5">
      <c r="A534" s="55" t="s">
        <v>181</v>
      </c>
      <c r="B534" s="55" t="s">
        <v>1798</v>
      </c>
      <c r="C534" s="55" t="s">
        <v>1797</v>
      </c>
      <c r="D534" s="55" t="s">
        <v>1765</v>
      </c>
      <c r="E534" s="55" t="s">
        <v>1799</v>
      </c>
    </row>
    <row r="535" spans="1:5">
      <c r="A535" s="55" t="s">
        <v>181</v>
      </c>
      <c r="B535" s="55" t="s">
        <v>1801</v>
      </c>
      <c r="C535" s="55" t="s">
        <v>1800</v>
      </c>
      <c r="D535" s="55" t="s">
        <v>1765</v>
      </c>
      <c r="E535" s="55" t="s">
        <v>1802</v>
      </c>
    </row>
    <row r="536" spans="1:5">
      <c r="A536" s="55" t="s">
        <v>181</v>
      </c>
      <c r="B536" s="55" t="s">
        <v>1804</v>
      </c>
      <c r="C536" s="55" t="s">
        <v>1803</v>
      </c>
      <c r="D536" s="55" t="s">
        <v>1765</v>
      </c>
      <c r="E536" s="55" t="s">
        <v>1805</v>
      </c>
    </row>
    <row r="537" spans="1:5">
      <c r="A537" s="55" t="s">
        <v>181</v>
      </c>
      <c r="B537" s="55" t="s">
        <v>1807</v>
      </c>
      <c r="C537" s="55" t="s">
        <v>1806</v>
      </c>
      <c r="D537" s="55" t="s">
        <v>1765</v>
      </c>
      <c r="E537" s="55" t="s">
        <v>1808</v>
      </c>
    </row>
    <row r="538" spans="1:5">
      <c r="A538" s="55" t="s">
        <v>181</v>
      </c>
      <c r="B538" s="55" t="s">
        <v>182</v>
      </c>
      <c r="C538" s="55" t="s">
        <v>1809</v>
      </c>
      <c r="D538" s="55" t="s">
        <v>1765</v>
      </c>
      <c r="E538" s="55" t="s">
        <v>1810</v>
      </c>
    </row>
    <row r="539" spans="1:5">
      <c r="A539" s="55" t="s">
        <v>181</v>
      </c>
      <c r="B539" s="55" t="s">
        <v>1812</v>
      </c>
      <c r="C539" s="55" t="s">
        <v>1811</v>
      </c>
      <c r="D539" s="55" t="s">
        <v>1765</v>
      </c>
      <c r="E539" s="55" t="s">
        <v>1813</v>
      </c>
    </row>
    <row r="540" spans="1:5">
      <c r="A540" s="55" t="s">
        <v>181</v>
      </c>
      <c r="B540" s="55" t="s">
        <v>1815</v>
      </c>
      <c r="C540" s="55" t="s">
        <v>1814</v>
      </c>
      <c r="D540" s="55" t="s">
        <v>1765</v>
      </c>
      <c r="E540" s="55" t="s">
        <v>1816</v>
      </c>
    </row>
    <row r="541" spans="1:5">
      <c r="A541" s="55" t="s">
        <v>181</v>
      </c>
      <c r="B541" s="55" t="s">
        <v>1818</v>
      </c>
      <c r="C541" s="55" t="s">
        <v>1817</v>
      </c>
      <c r="D541" s="55" t="s">
        <v>1765</v>
      </c>
      <c r="E541" s="55" t="s">
        <v>1819</v>
      </c>
    </row>
    <row r="542" spans="1:5">
      <c r="A542" s="55" t="s">
        <v>181</v>
      </c>
      <c r="B542" s="55" t="s">
        <v>1821</v>
      </c>
      <c r="C542" s="55" t="s">
        <v>1820</v>
      </c>
      <c r="D542" s="55" t="s">
        <v>1765</v>
      </c>
      <c r="E542" s="55" t="s">
        <v>1822</v>
      </c>
    </row>
    <row r="543" spans="1:5">
      <c r="A543" s="55" t="s">
        <v>181</v>
      </c>
      <c r="B543" s="55" t="s">
        <v>1824</v>
      </c>
      <c r="C543" s="55" t="s">
        <v>1823</v>
      </c>
      <c r="D543" s="55" t="s">
        <v>1765</v>
      </c>
      <c r="E543" s="55" t="s">
        <v>1825</v>
      </c>
    </row>
    <row r="544" spans="1:5">
      <c r="A544" s="55" t="s">
        <v>181</v>
      </c>
      <c r="B544" s="55" t="s">
        <v>1827</v>
      </c>
      <c r="C544" s="55" t="s">
        <v>1826</v>
      </c>
      <c r="D544" s="55" t="s">
        <v>1765</v>
      </c>
      <c r="E544" s="55" t="s">
        <v>1828</v>
      </c>
    </row>
    <row r="545" spans="1:5">
      <c r="A545" s="55" t="s">
        <v>181</v>
      </c>
      <c r="B545" s="55" t="s">
        <v>1830</v>
      </c>
      <c r="C545" s="55" t="s">
        <v>1829</v>
      </c>
      <c r="D545" s="55" t="s">
        <v>1765</v>
      </c>
      <c r="E545" s="55" t="s">
        <v>1831</v>
      </c>
    </row>
    <row r="546" spans="1:5">
      <c r="A546" s="55" t="s">
        <v>181</v>
      </c>
      <c r="B546" s="55" t="s">
        <v>1833</v>
      </c>
      <c r="C546" s="55" t="s">
        <v>1832</v>
      </c>
      <c r="D546" s="55" t="s">
        <v>1765</v>
      </c>
      <c r="E546" s="55" t="s">
        <v>1834</v>
      </c>
    </row>
    <row r="547" spans="1:5">
      <c r="A547" s="55" t="s">
        <v>181</v>
      </c>
      <c r="B547" s="55" t="s">
        <v>1836</v>
      </c>
      <c r="C547" s="55" t="s">
        <v>1835</v>
      </c>
      <c r="D547" s="55" t="s">
        <v>1765</v>
      </c>
      <c r="E547" s="55" t="s">
        <v>1837</v>
      </c>
    </row>
    <row r="548" spans="1:5">
      <c r="A548" s="55" t="s">
        <v>181</v>
      </c>
      <c r="B548" s="55" t="s">
        <v>1839</v>
      </c>
      <c r="C548" s="55" t="s">
        <v>1838</v>
      </c>
      <c r="D548" s="55" t="s">
        <v>1765</v>
      </c>
      <c r="E548" s="55" t="s">
        <v>1840</v>
      </c>
    </row>
    <row r="549" spans="1:5">
      <c r="A549" s="55" t="s">
        <v>181</v>
      </c>
      <c r="B549" s="55" t="s">
        <v>1842</v>
      </c>
      <c r="C549" s="55" t="s">
        <v>1841</v>
      </c>
      <c r="D549" s="55" t="s">
        <v>1765</v>
      </c>
      <c r="E549" s="55" t="s">
        <v>1843</v>
      </c>
    </row>
    <row r="550" spans="1:5">
      <c r="A550" s="55" t="s">
        <v>181</v>
      </c>
      <c r="B550" s="55" t="s">
        <v>1845</v>
      </c>
      <c r="C550" s="55" t="s">
        <v>1844</v>
      </c>
      <c r="D550" s="55" t="s">
        <v>1765</v>
      </c>
      <c r="E550" s="55" t="s">
        <v>1846</v>
      </c>
    </row>
    <row r="551" spans="1:5">
      <c r="A551" s="55" t="s">
        <v>181</v>
      </c>
      <c r="B551" s="55" t="s">
        <v>1848</v>
      </c>
      <c r="C551" s="55" t="s">
        <v>1847</v>
      </c>
      <c r="D551" s="55" t="s">
        <v>1765</v>
      </c>
      <c r="E551" s="55" t="s">
        <v>1849</v>
      </c>
    </row>
    <row r="552" spans="1:5">
      <c r="A552" s="55" t="s">
        <v>181</v>
      </c>
      <c r="B552" s="55" t="s">
        <v>1851</v>
      </c>
      <c r="C552" s="55" t="s">
        <v>1850</v>
      </c>
      <c r="D552" s="55" t="s">
        <v>1765</v>
      </c>
      <c r="E552" s="55" t="s">
        <v>1852</v>
      </c>
    </row>
    <row r="553" spans="1:5">
      <c r="A553" s="55" t="s">
        <v>181</v>
      </c>
      <c r="B553" s="55" t="s">
        <v>1854</v>
      </c>
      <c r="C553" s="55" t="s">
        <v>1853</v>
      </c>
      <c r="D553" s="55" t="s">
        <v>1765</v>
      </c>
      <c r="E553" s="55" t="s">
        <v>1855</v>
      </c>
    </row>
    <row r="554" spans="1:5">
      <c r="A554" s="55" t="s">
        <v>181</v>
      </c>
      <c r="B554" s="55" t="s">
        <v>1857</v>
      </c>
      <c r="C554" s="55" t="s">
        <v>1856</v>
      </c>
      <c r="D554" s="55" t="s">
        <v>1765</v>
      </c>
      <c r="E554" s="55" t="s">
        <v>1858</v>
      </c>
    </row>
    <row r="555" spans="1:5">
      <c r="A555" s="55" t="s">
        <v>181</v>
      </c>
      <c r="B555" s="55" t="s">
        <v>1860</v>
      </c>
      <c r="C555" s="55" t="s">
        <v>1859</v>
      </c>
      <c r="D555" s="55" t="s">
        <v>1765</v>
      </c>
      <c r="E555" s="55" t="s">
        <v>1861</v>
      </c>
    </row>
    <row r="556" spans="1:5">
      <c r="A556" s="55" t="s">
        <v>181</v>
      </c>
      <c r="B556" s="55" t="s">
        <v>1863</v>
      </c>
      <c r="C556" s="55" t="s">
        <v>1862</v>
      </c>
      <c r="D556" s="55" t="s">
        <v>1765</v>
      </c>
      <c r="E556" s="55" t="s">
        <v>1864</v>
      </c>
    </row>
    <row r="557" spans="1:5">
      <c r="A557" s="55" t="s">
        <v>181</v>
      </c>
      <c r="B557" s="55" t="s">
        <v>1866</v>
      </c>
      <c r="C557" s="55" t="s">
        <v>1865</v>
      </c>
      <c r="D557" s="55" t="s">
        <v>1765</v>
      </c>
      <c r="E557" s="55" t="s">
        <v>1867</v>
      </c>
    </row>
    <row r="558" spans="1:5">
      <c r="A558" s="55" t="s">
        <v>181</v>
      </c>
      <c r="B558" s="55" t="s">
        <v>1869</v>
      </c>
      <c r="C558" s="55" t="s">
        <v>1868</v>
      </c>
      <c r="D558" s="55" t="s">
        <v>1765</v>
      </c>
      <c r="E558" s="55" t="s">
        <v>1870</v>
      </c>
    </row>
    <row r="559" spans="1:5">
      <c r="A559" s="55" t="s">
        <v>181</v>
      </c>
      <c r="B559" s="55" t="s">
        <v>1872</v>
      </c>
      <c r="C559" s="55" t="s">
        <v>1871</v>
      </c>
      <c r="D559" s="55" t="s">
        <v>1765</v>
      </c>
      <c r="E559" s="55" t="s">
        <v>1873</v>
      </c>
    </row>
    <row r="560" spans="1:5">
      <c r="A560" s="55" t="s">
        <v>181</v>
      </c>
      <c r="B560" s="55" t="s">
        <v>1875</v>
      </c>
      <c r="C560" s="55" t="s">
        <v>1874</v>
      </c>
      <c r="D560" s="55" t="s">
        <v>1765</v>
      </c>
      <c r="E560" s="55" t="s">
        <v>1876</v>
      </c>
    </row>
    <row r="561" spans="1:5">
      <c r="A561" s="55" t="s">
        <v>181</v>
      </c>
      <c r="B561" s="55" t="s">
        <v>1878</v>
      </c>
      <c r="C561" s="55" t="s">
        <v>1877</v>
      </c>
      <c r="D561" s="55" t="s">
        <v>1765</v>
      </c>
      <c r="E561" s="55" t="s">
        <v>1879</v>
      </c>
    </row>
    <row r="562" spans="1:5">
      <c r="A562" s="55" t="s">
        <v>1762</v>
      </c>
      <c r="B562" s="55" t="s">
        <v>1881</v>
      </c>
      <c r="C562" s="55" t="s">
        <v>1880</v>
      </c>
      <c r="D562" s="55" t="s">
        <v>1763</v>
      </c>
      <c r="E562" s="55" t="s">
        <v>1882</v>
      </c>
    </row>
    <row r="563" spans="1:5">
      <c r="A563" s="55" t="s">
        <v>1762</v>
      </c>
      <c r="B563" s="55" t="s">
        <v>1884</v>
      </c>
      <c r="C563" s="55" t="s">
        <v>1883</v>
      </c>
      <c r="D563" s="55" t="s">
        <v>1765</v>
      </c>
      <c r="E563" s="55" t="s">
        <v>1885</v>
      </c>
    </row>
    <row r="564" spans="1:5">
      <c r="A564" s="55" t="s">
        <v>181</v>
      </c>
      <c r="B564" s="55" t="s">
        <v>1887</v>
      </c>
      <c r="C564" s="55" t="s">
        <v>1886</v>
      </c>
      <c r="D564" s="55" t="s">
        <v>1765</v>
      </c>
      <c r="E564" s="55" t="s">
        <v>1888</v>
      </c>
    </row>
    <row r="565" spans="1:5">
      <c r="A565" s="55" t="s">
        <v>181</v>
      </c>
      <c r="B565" s="55" t="s">
        <v>1890</v>
      </c>
      <c r="C565" s="55" t="s">
        <v>1889</v>
      </c>
      <c r="D565" s="55" t="s">
        <v>1765</v>
      </c>
      <c r="E565" s="55" t="s">
        <v>1891</v>
      </c>
    </row>
    <row r="566" spans="1:5">
      <c r="A566" s="55" t="s">
        <v>181</v>
      </c>
      <c r="B566" s="55" t="s">
        <v>1893</v>
      </c>
      <c r="C566" s="55" t="s">
        <v>1892</v>
      </c>
      <c r="D566" s="55" t="s">
        <v>1765</v>
      </c>
      <c r="E566" s="55" t="s">
        <v>1894</v>
      </c>
    </row>
    <row r="567" spans="1:5">
      <c r="A567" s="55" t="s">
        <v>181</v>
      </c>
      <c r="B567" s="55" t="s">
        <v>1896</v>
      </c>
      <c r="C567" s="55" t="s">
        <v>1895</v>
      </c>
      <c r="D567" s="55" t="s">
        <v>1765</v>
      </c>
      <c r="E567" s="55" t="s">
        <v>1897</v>
      </c>
    </row>
    <row r="568" spans="1:5">
      <c r="A568" s="55" t="s">
        <v>181</v>
      </c>
      <c r="B568" s="55" t="s">
        <v>1899</v>
      </c>
      <c r="C568" s="55" t="s">
        <v>1898</v>
      </c>
      <c r="D568" s="55" t="s">
        <v>1765</v>
      </c>
      <c r="E568" s="55" t="s">
        <v>1900</v>
      </c>
    </row>
    <row r="569" spans="1:5">
      <c r="A569" s="55" t="s">
        <v>181</v>
      </c>
      <c r="B569" s="55" t="s">
        <v>1902</v>
      </c>
      <c r="C569" s="55" t="s">
        <v>1901</v>
      </c>
      <c r="D569" s="55" t="s">
        <v>1765</v>
      </c>
      <c r="E569" s="55" t="s">
        <v>1903</v>
      </c>
    </row>
    <row r="570" spans="1:5">
      <c r="A570" s="55" t="s">
        <v>181</v>
      </c>
      <c r="B570" s="55" t="s">
        <v>1905</v>
      </c>
      <c r="C570" s="55" t="s">
        <v>1904</v>
      </c>
      <c r="D570" s="55" t="s">
        <v>1765</v>
      </c>
      <c r="E570" s="55" t="s">
        <v>1906</v>
      </c>
    </row>
    <row r="571" spans="1:5">
      <c r="A571" s="55" t="s">
        <v>181</v>
      </c>
      <c r="B571" s="55" t="s">
        <v>1908</v>
      </c>
      <c r="C571" s="55" t="s">
        <v>1907</v>
      </c>
      <c r="D571" s="55" t="s">
        <v>1765</v>
      </c>
      <c r="E571" s="55" t="s">
        <v>1909</v>
      </c>
    </row>
    <row r="572" spans="1:5">
      <c r="A572" s="55" t="s">
        <v>181</v>
      </c>
      <c r="B572" s="55" t="s">
        <v>1911</v>
      </c>
      <c r="C572" s="55" t="s">
        <v>1910</v>
      </c>
      <c r="D572" s="55" t="s">
        <v>1765</v>
      </c>
      <c r="E572" s="55" t="s">
        <v>1912</v>
      </c>
    </row>
    <row r="573" spans="1:5">
      <c r="A573" s="55" t="s">
        <v>181</v>
      </c>
      <c r="B573" s="55" t="s">
        <v>1914</v>
      </c>
      <c r="C573" s="55" t="s">
        <v>1913</v>
      </c>
      <c r="D573" s="55" t="s">
        <v>1765</v>
      </c>
      <c r="E573" s="55" t="s">
        <v>1915</v>
      </c>
    </row>
    <row r="574" spans="1:5">
      <c r="A574" s="55" t="s">
        <v>181</v>
      </c>
      <c r="B574" s="55" t="s">
        <v>1917</v>
      </c>
      <c r="C574" s="55" t="s">
        <v>1916</v>
      </c>
      <c r="D574" s="55" t="s">
        <v>1765</v>
      </c>
      <c r="E574" s="55" t="s">
        <v>1918</v>
      </c>
    </row>
    <row r="575" spans="1:5">
      <c r="A575" s="55" t="s">
        <v>181</v>
      </c>
      <c r="B575" s="55" t="s">
        <v>1920</v>
      </c>
      <c r="C575" s="55" t="s">
        <v>1919</v>
      </c>
      <c r="D575" s="55" t="s">
        <v>1765</v>
      </c>
      <c r="E575" s="55" t="s">
        <v>1921</v>
      </c>
    </row>
    <row r="576" spans="1:5">
      <c r="A576" s="55" t="s">
        <v>181</v>
      </c>
      <c r="B576" s="55" t="s">
        <v>1923</v>
      </c>
      <c r="C576" s="55" t="s">
        <v>1922</v>
      </c>
      <c r="D576" s="55" t="s">
        <v>1765</v>
      </c>
      <c r="E576" s="55" t="s">
        <v>1924</v>
      </c>
    </row>
    <row r="577" spans="1:5">
      <c r="A577" s="55" t="s">
        <v>181</v>
      </c>
      <c r="B577" s="55" t="s">
        <v>1926</v>
      </c>
      <c r="C577" s="55" t="s">
        <v>1925</v>
      </c>
      <c r="D577" s="55" t="s">
        <v>1765</v>
      </c>
      <c r="E577" s="55" t="s">
        <v>1927</v>
      </c>
    </row>
    <row r="578" spans="1:5">
      <c r="A578" s="55" t="s">
        <v>181</v>
      </c>
      <c r="B578" s="55" t="s">
        <v>1929</v>
      </c>
      <c r="C578" s="55" t="s">
        <v>1928</v>
      </c>
      <c r="D578" s="55" t="s">
        <v>1765</v>
      </c>
      <c r="E578" s="55" t="s">
        <v>1930</v>
      </c>
    </row>
    <row r="579" spans="1:5">
      <c r="A579" s="55" t="s">
        <v>181</v>
      </c>
      <c r="B579" s="55" t="s">
        <v>1060</v>
      </c>
      <c r="C579" s="55" t="s">
        <v>1931</v>
      </c>
      <c r="D579" s="55" t="s">
        <v>1765</v>
      </c>
      <c r="E579" s="55" t="s">
        <v>1061</v>
      </c>
    </row>
    <row r="580" spans="1:5">
      <c r="A580" s="55" t="s">
        <v>181</v>
      </c>
      <c r="B580" s="55" t="s">
        <v>1933</v>
      </c>
      <c r="C580" s="55" t="s">
        <v>1932</v>
      </c>
      <c r="D580" s="55" t="s">
        <v>1765</v>
      </c>
      <c r="E580" s="55" t="s">
        <v>1934</v>
      </c>
    </row>
    <row r="581" spans="1:5">
      <c r="A581" s="55" t="s">
        <v>181</v>
      </c>
      <c r="B581" s="55" t="s">
        <v>1936</v>
      </c>
      <c r="C581" s="55" t="s">
        <v>1935</v>
      </c>
      <c r="D581" s="55" t="s">
        <v>1765</v>
      </c>
      <c r="E581" s="55" t="s">
        <v>1937</v>
      </c>
    </row>
    <row r="582" spans="1:5">
      <c r="A582" s="55" t="s">
        <v>181</v>
      </c>
      <c r="B582" s="55" t="s">
        <v>1939</v>
      </c>
      <c r="C582" s="55" t="s">
        <v>1938</v>
      </c>
      <c r="D582" s="55" t="s">
        <v>1765</v>
      </c>
      <c r="E582" s="55" t="s">
        <v>1940</v>
      </c>
    </row>
    <row r="583" spans="1:5">
      <c r="A583" s="55" t="s">
        <v>181</v>
      </c>
      <c r="B583" s="55" t="s">
        <v>1942</v>
      </c>
      <c r="C583" s="55" t="s">
        <v>1941</v>
      </c>
      <c r="D583" s="55" t="s">
        <v>1765</v>
      </c>
      <c r="E583" s="55" t="s">
        <v>1943</v>
      </c>
    </row>
    <row r="584" spans="1:5">
      <c r="A584" s="55" t="s">
        <v>181</v>
      </c>
      <c r="B584" s="55" t="s">
        <v>1945</v>
      </c>
      <c r="C584" s="55" t="s">
        <v>1944</v>
      </c>
      <c r="D584" s="55" t="s">
        <v>1765</v>
      </c>
      <c r="E584" s="55" t="s">
        <v>1946</v>
      </c>
    </row>
    <row r="585" spans="1:5">
      <c r="A585" s="55" t="s">
        <v>181</v>
      </c>
      <c r="B585" s="55" t="s">
        <v>1948</v>
      </c>
      <c r="C585" s="55" t="s">
        <v>1947</v>
      </c>
      <c r="D585" s="55" t="s">
        <v>1765</v>
      </c>
      <c r="E585" s="55" t="s">
        <v>1949</v>
      </c>
    </row>
    <row r="586" spans="1:5">
      <c r="A586" s="52" t="s">
        <v>1951</v>
      </c>
      <c r="B586" s="54" t="str">
        <f>A586</f>
        <v>千葉県</v>
      </c>
      <c r="C586" s="52" t="s">
        <v>1950</v>
      </c>
      <c r="D586" s="54" t="s">
        <v>1952</v>
      </c>
      <c r="E586" s="53"/>
    </row>
    <row r="587" spans="1:5">
      <c r="A587" s="55" t="s">
        <v>1954</v>
      </c>
      <c r="B587" s="55" t="s">
        <v>1955</v>
      </c>
      <c r="C587" s="55" t="s">
        <v>1953</v>
      </c>
      <c r="D587" s="55" t="s">
        <v>1956</v>
      </c>
      <c r="E587" s="55" t="s">
        <v>1957</v>
      </c>
    </row>
    <row r="588" spans="1:5">
      <c r="A588" s="55" t="s">
        <v>1954</v>
      </c>
      <c r="B588" s="55" t="s">
        <v>1959</v>
      </c>
      <c r="C588" s="55" t="s">
        <v>1958</v>
      </c>
      <c r="D588" s="55" t="s">
        <v>1956</v>
      </c>
      <c r="E588" s="55" t="s">
        <v>1960</v>
      </c>
    </row>
    <row r="589" spans="1:5">
      <c r="A589" s="55" t="s">
        <v>1954</v>
      </c>
      <c r="B589" s="55" t="s">
        <v>1962</v>
      </c>
      <c r="C589" s="55" t="s">
        <v>1961</v>
      </c>
      <c r="D589" s="55" t="s">
        <v>1956</v>
      </c>
      <c r="E589" s="55" t="s">
        <v>1963</v>
      </c>
    </row>
    <row r="590" spans="1:5">
      <c r="A590" s="55" t="s">
        <v>1954</v>
      </c>
      <c r="B590" s="55" t="s">
        <v>1965</v>
      </c>
      <c r="C590" s="55" t="s">
        <v>1964</v>
      </c>
      <c r="D590" s="55" t="s">
        <v>1956</v>
      </c>
      <c r="E590" s="55" t="s">
        <v>1966</v>
      </c>
    </row>
    <row r="591" spans="1:5">
      <c r="A591" s="55" t="s">
        <v>1954</v>
      </c>
      <c r="B591" s="55" t="s">
        <v>1968</v>
      </c>
      <c r="C591" s="55" t="s">
        <v>1967</v>
      </c>
      <c r="D591" s="55" t="s">
        <v>1956</v>
      </c>
      <c r="E591" s="55" t="s">
        <v>1969</v>
      </c>
    </row>
    <row r="592" spans="1:5">
      <c r="A592" s="55" t="s">
        <v>1954</v>
      </c>
      <c r="B592" s="55" t="s">
        <v>1971</v>
      </c>
      <c r="C592" s="55" t="s">
        <v>1970</v>
      </c>
      <c r="D592" s="55" t="s">
        <v>1956</v>
      </c>
      <c r="E592" s="55" t="s">
        <v>1972</v>
      </c>
    </row>
    <row r="593" spans="1:5">
      <c r="A593" s="55" t="s">
        <v>1954</v>
      </c>
      <c r="B593" s="55" t="s">
        <v>1974</v>
      </c>
      <c r="C593" s="55" t="s">
        <v>1973</v>
      </c>
      <c r="D593" s="55" t="s">
        <v>1956</v>
      </c>
      <c r="E593" s="55" t="s">
        <v>1975</v>
      </c>
    </row>
    <row r="594" spans="1:5">
      <c r="A594" s="55" t="s">
        <v>1954</v>
      </c>
      <c r="B594" s="55" t="s">
        <v>1977</v>
      </c>
      <c r="C594" s="55" t="s">
        <v>1976</v>
      </c>
      <c r="D594" s="55" t="s">
        <v>1956</v>
      </c>
      <c r="E594" s="55" t="s">
        <v>1978</v>
      </c>
    </row>
    <row r="595" spans="1:5">
      <c r="A595" s="55" t="s">
        <v>1954</v>
      </c>
      <c r="B595" s="55" t="s">
        <v>1980</v>
      </c>
      <c r="C595" s="55" t="s">
        <v>1979</v>
      </c>
      <c r="D595" s="55" t="s">
        <v>1956</v>
      </c>
      <c r="E595" s="55" t="s">
        <v>1981</v>
      </c>
    </row>
    <row r="596" spans="1:5">
      <c r="A596" s="55" t="s">
        <v>1954</v>
      </c>
      <c r="B596" s="55" t="s">
        <v>1983</v>
      </c>
      <c r="C596" s="55" t="s">
        <v>1982</v>
      </c>
      <c r="D596" s="55" t="s">
        <v>1956</v>
      </c>
      <c r="E596" s="55" t="s">
        <v>1984</v>
      </c>
    </row>
    <row r="597" spans="1:5">
      <c r="A597" s="55" t="s">
        <v>1954</v>
      </c>
      <c r="B597" s="55" t="s">
        <v>1986</v>
      </c>
      <c r="C597" s="55" t="s">
        <v>1985</v>
      </c>
      <c r="D597" s="55" t="s">
        <v>1956</v>
      </c>
      <c r="E597" s="55" t="s">
        <v>1613</v>
      </c>
    </row>
    <row r="598" spans="1:5">
      <c r="A598" s="55" t="s">
        <v>1954</v>
      </c>
      <c r="B598" s="55" t="s">
        <v>1988</v>
      </c>
      <c r="C598" s="55" t="s">
        <v>1987</v>
      </c>
      <c r="D598" s="55" t="s">
        <v>1956</v>
      </c>
      <c r="E598" s="55" t="s">
        <v>1989</v>
      </c>
    </row>
    <row r="599" spans="1:5">
      <c r="A599" s="55" t="s">
        <v>1954</v>
      </c>
      <c r="B599" s="55" t="s">
        <v>1991</v>
      </c>
      <c r="C599" s="55" t="s">
        <v>1990</v>
      </c>
      <c r="D599" s="55" t="s">
        <v>1956</v>
      </c>
      <c r="E599" s="55" t="s">
        <v>1992</v>
      </c>
    </row>
    <row r="600" spans="1:5">
      <c r="A600" s="55" t="s">
        <v>1954</v>
      </c>
      <c r="B600" s="55" t="s">
        <v>1994</v>
      </c>
      <c r="C600" s="55" t="s">
        <v>1993</v>
      </c>
      <c r="D600" s="55" t="s">
        <v>1956</v>
      </c>
      <c r="E600" s="55" t="s">
        <v>1995</v>
      </c>
    </row>
    <row r="601" spans="1:5">
      <c r="A601" s="55" t="s">
        <v>1954</v>
      </c>
      <c r="B601" s="55" t="s">
        <v>1997</v>
      </c>
      <c r="C601" s="55" t="s">
        <v>1996</v>
      </c>
      <c r="D601" s="55" t="s">
        <v>1956</v>
      </c>
      <c r="E601" s="55" t="s">
        <v>1998</v>
      </c>
    </row>
    <row r="602" spans="1:5">
      <c r="A602" s="55" t="s">
        <v>1954</v>
      </c>
      <c r="B602" s="55" t="s">
        <v>2000</v>
      </c>
      <c r="C602" s="55" t="s">
        <v>1999</v>
      </c>
      <c r="D602" s="55" t="s">
        <v>1956</v>
      </c>
      <c r="E602" s="55" t="s">
        <v>2001</v>
      </c>
    </row>
    <row r="603" spans="1:5">
      <c r="A603" s="55" t="s">
        <v>1954</v>
      </c>
      <c r="B603" s="55" t="s">
        <v>2003</v>
      </c>
      <c r="C603" s="55" t="s">
        <v>2002</v>
      </c>
      <c r="D603" s="55" t="s">
        <v>1956</v>
      </c>
      <c r="E603" s="55" t="s">
        <v>2004</v>
      </c>
    </row>
    <row r="604" spans="1:5">
      <c r="A604" s="55" t="s">
        <v>1954</v>
      </c>
      <c r="B604" s="55" t="s">
        <v>2006</v>
      </c>
      <c r="C604" s="55" t="s">
        <v>2005</v>
      </c>
      <c r="D604" s="55" t="s">
        <v>1956</v>
      </c>
      <c r="E604" s="55" t="s">
        <v>2007</v>
      </c>
    </row>
    <row r="605" spans="1:5">
      <c r="A605" s="55" t="s">
        <v>1954</v>
      </c>
      <c r="B605" s="55" t="s">
        <v>2009</v>
      </c>
      <c r="C605" s="55" t="s">
        <v>2008</v>
      </c>
      <c r="D605" s="55" t="s">
        <v>1956</v>
      </c>
      <c r="E605" s="55" t="s">
        <v>2010</v>
      </c>
    </row>
    <row r="606" spans="1:5">
      <c r="A606" s="55" t="s">
        <v>1954</v>
      </c>
      <c r="B606" s="55" t="s">
        <v>2012</v>
      </c>
      <c r="C606" s="55" t="s">
        <v>2011</v>
      </c>
      <c r="D606" s="55" t="s">
        <v>1956</v>
      </c>
      <c r="E606" s="55" t="s">
        <v>2013</v>
      </c>
    </row>
    <row r="607" spans="1:5">
      <c r="A607" s="55" t="s">
        <v>1954</v>
      </c>
      <c r="B607" s="55" t="s">
        <v>2015</v>
      </c>
      <c r="C607" s="55" t="s">
        <v>2014</v>
      </c>
      <c r="D607" s="55" t="s">
        <v>1956</v>
      </c>
      <c r="E607" s="55" t="s">
        <v>2016</v>
      </c>
    </row>
    <row r="608" spans="1:5">
      <c r="A608" s="55" t="s">
        <v>1954</v>
      </c>
      <c r="B608" s="55" t="s">
        <v>2018</v>
      </c>
      <c r="C608" s="55" t="s">
        <v>2017</v>
      </c>
      <c r="D608" s="55" t="s">
        <v>1956</v>
      </c>
      <c r="E608" s="55" t="s">
        <v>2019</v>
      </c>
    </row>
    <row r="609" spans="1:5">
      <c r="A609" s="55" t="s">
        <v>1954</v>
      </c>
      <c r="B609" s="55" t="s">
        <v>2021</v>
      </c>
      <c r="C609" s="55" t="s">
        <v>2020</v>
      </c>
      <c r="D609" s="55" t="s">
        <v>1956</v>
      </c>
      <c r="E609" s="55" t="s">
        <v>2022</v>
      </c>
    </row>
    <row r="610" spans="1:5">
      <c r="A610" s="55" t="s">
        <v>1954</v>
      </c>
      <c r="B610" s="55" t="s">
        <v>2024</v>
      </c>
      <c r="C610" s="55" t="s">
        <v>2023</v>
      </c>
      <c r="D610" s="55" t="s">
        <v>1956</v>
      </c>
      <c r="E610" s="55" t="s">
        <v>2025</v>
      </c>
    </row>
    <row r="611" spans="1:5">
      <c r="A611" s="55" t="s">
        <v>1954</v>
      </c>
      <c r="B611" s="55" t="s">
        <v>2027</v>
      </c>
      <c r="C611" s="55" t="s">
        <v>2026</v>
      </c>
      <c r="D611" s="55" t="s">
        <v>1956</v>
      </c>
      <c r="E611" s="55" t="s">
        <v>2028</v>
      </c>
    </row>
    <row r="612" spans="1:5">
      <c r="A612" s="55" t="s">
        <v>1954</v>
      </c>
      <c r="B612" s="55" t="s">
        <v>2030</v>
      </c>
      <c r="C612" s="55" t="s">
        <v>2029</v>
      </c>
      <c r="D612" s="55" t="s">
        <v>1956</v>
      </c>
      <c r="E612" s="55" t="s">
        <v>2031</v>
      </c>
    </row>
    <row r="613" spans="1:5">
      <c r="A613" s="55" t="s">
        <v>1954</v>
      </c>
      <c r="B613" s="55" t="s">
        <v>2033</v>
      </c>
      <c r="C613" s="55" t="s">
        <v>2032</v>
      </c>
      <c r="D613" s="55" t="s">
        <v>1956</v>
      </c>
      <c r="E613" s="55" t="s">
        <v>2034</v>
      </c>
    </row>
    <row r="614" spans="1:5">
      <c r="A614" s="55" t="s">
        <v>1954</v>
      </c>
      <c r="B614" s="55" t="s">
        <v>2036</v>
      </c>
      <c r="C614" s="55" t="s">
        <v>2035</v>
      </c>
      <c r="D614" s="55" t="s">
        <v>1956</v>
      </c>
      <c r="E614" s="55" t="s">
        <v>2037</v>
      </c>
    </row>
    <row r="615" spans="1:5">
      <c r="A615" s="55" t="s">
        <v>1954</v>
      </c>
      <c r="B615" s="55" t="s">
        <v>2039</v>
      </c>
      <c r="C615" s="55" t="s">
        <v>2038</v>
      </c>
      <c r="D615" s="55" t="s">
        <v>1956</v>
      </c>
      <c r="E615" s="55" t="s">
        <v>2040</v>
      </c>
    </row>
    <row r="616" spans="1:5">
      <c r="A616" s="55" t="s">
        <v>1954</v>
      </c>
      <c r="B616" s="55" t="s">
        <v>2042</v>
      </c>
      <c r="C616" s="55" t="s">
        <v>2041</v>
      </c>
      <c r="D616" s="55" t="s">
        <v>1956</v>
      </c>
      <c r="E616" s="55" t="s">
        <v>2043</v>
      </c>
    </row>
    <row r="617" spans="1:5">
      <c r="A617" s="55" t="s">
        <v>1954</v>
      </c>
      <c r="B617" s="55" t="s">
        <v>2045</v>
      </c>
      <c r="C617" s="55" t="s">
        <v>2044</v>
      </c>
      <c r="D617" s="55" t="s">
        <v>1956</v>
      </c>
      <c r="E617" s="55" t="s">
        <v>2046</v>
      </c>
    </row>
    <row r="618" spans="1:5">
      <c r="A618" s="55" t="s">
        <v>1954</v>
      </c>
      <c r="B618" s="55" t="s">
        <v>2048</v>
      </c>
      <c r="C618" s="55" t="s">
        <v>2047</v>
      </c>
      <c r="D618" s="55" t="s">
        <v>1956</v>
      </c>
      <c r="E618" s="55" t="s">
        <v>2049</v>
      </c>
    </row>
    <row r="619" spans="1:5">
      <c r="A619" s="55" t="s">
        <v>1954</v>
      </c>
      <c r="B619" s="55" t="s">
        <v>2051</v>
      </c>
      <c r="C619" s="55" t="s">
        <v>2050</v>
      </c>
      <c r="D619" s="55" t="s">
        <v>1956</v>
      </c>
      <c r="E619" s="55" t="s">
        <v>2052</v>
      </c>
    </row>
    <row r="620" spans="1:5">
      <c r="A620" s="55" t="s">
        <v>1954</v>
      </c>
      <c r="B620" s="55" t="s">
        <v>2054</v>
      </c>
      <c r="C620" s="55" t="s">
        <v>2053</v>
      </c>
      <c r="D620" s="55" t="s">
        <v>1956</v>
      </c>
      <c r="E620" s="55" t="s">
        <v>2055</v>
      </c>
    </row>
    <row r="621" spans="1:5">
      <c r="A621" s="55" t="s">
        <v>1954</v>
      </c>
      <c r="B621" s="55" t="s">
        <v>2057</v>
      </c>
      <c r="C621" s="55" t="s">
        <v>2056</v>
      </c>
      <c r="D621" s="55" t="s">
        <v>1956</v>
      </c>
      <c r="E621" s="55" t="s">
        <v>2058</v>
      </c>
    </row>
    <row r="622" spans="1:5">
      <c r="A622" s="55" t="s">
        <v>1954</v>
      </c>
      <c r="B622" s="55" t="s">
        <v>2060</v>
      </c>
      <c r="C622" s="55" t="s">
        <v>2059</v>
      </c>
      <c r="D622" s="55" t="s">
        <v>1956</v>
      </c>
      <c r="E622" s="55" t="s">
        <v>2061</v>
      </c>
    </row>
    <row r="623" spans="1:5">
      <c r="A623" s="55" t="s">
        <v>1954</v>
      </c>
      <c r="B623" s="55" t="s">
        <v>2063</v>
      </c>
      <c r="C623" s="55" t="s">
        <v>2062</v>
      </c>
      <c r="D623" s="55" t="s">
        <v>1956</v>
      </c>
      <c r="E623" s="55" t="s">
        <v>2064</v>
      </c>
    </row>
    <row r="624" spans="1:5">
      <c r="A624" s="55" t="s">
        <v>1954</v>
      </c>
      <c r="B624" s="55" t="s">
        <v>2066</v>
      </c>
      <c r="C624" s="55" t="s">
        <v>2065</v>
      </c>
      <c r="D624" s="55" t="s">
        <v>1956</v>
      </c>
      <c r="E624" s="55" t="s">
        <v>2067</v>
      </c>
    </row>
    <row r="625" spans="1:5">
      <c r="A625" s="55" t="s">
        <v>1954</v>
      </c>
      <c r="B625" s="55" t="s">
        <v>2069</v>
      </c>
      <c r="C625" s="55" t="s">
        <v>2068</v>
      </c>
      <c r="D625" s="55" t="s">
        <v>1956</v>
      </c>
      <c r="E625" s="55" t="s">
        <v>2070</v>
      </c>
    </row>
    <row r="626" spans="1:5">
      <c r="A626" s="55" t="s">
        <v>1954</v>
      </c>
      <c r="B626" s="55" t="s">
        <v>2072</v>
      </c>
      <c r="C626" s="55" t="s">
        <v>2071</v>
      </c>
      <c r="D626" s="55" t="s">
        <v>1956</v>
      </c>
      <c r="E626" s="55" t="s">
        <v>2073</v>
      </c>
    </row>
    <row r="627" spans="1:5">
      <c r="A627" s="55" t="s">
        <v>1954</v>
      </c>
      <c r="B627" s="55" t="s">
        <v>2075</v>
      </c>
      <c r="C627" s="55" t="s">
        <v>2074</v>
      </c>
      <c r="D627" s="55" t="s">
        <v>1956</v>
      </c>
      <c r="E627" s="55" t="s">
        <v>2076</v>
      </c>
    </row>
    <row r="628" spans="1:5">
      <c r="A628" s="55" t="s">
        <v>1954</v>
      </c>
      <c r="B628" s="55" t="s">
        <v>2078</v>
      </c>
      <c r="C628" s="55" t="s">
        <v>2077</v>
      </c>
      <c r="D628" s="55" t="s">
        <v>1956</v>
      </c>
      <c r="E628" s="55" t="s">
        <v>2079</v>
      </c>
    </row>
    <row r="629" spans="1:5">
      <c r="A629" s="55" t="s">
        <v>1954</v>
      </c>
      <c r="B629" s="55" t="s">
        <v>2081</v>
      </c>
      <c r="C629" s="55" t="s">
        <v>2080</v>
      </c>
      <c r="D629" s="55" t="s">
        <v>1956</v>
      </c>
      <c r="E629" s="55" t="s">
        <v>2082</v>
      </c>
    </row>
    <row r="630" spans="1:5">
      <c r="A630" s="55" t="s">
        <v>1954</v>
      </c>
      <c r="B630" s="55" t="s">
        <v>2084</v>
      </c>
      <c r="C630" s="55" t="s">
        <v>2083</v>
      </c>
      <c r="D630" s="55" t="s">
        <v>1956</v>
      </c>
      <c r="E630" s="55" t="s">
        <v>2085</v>
      </c>
    </row>
    <row r="631" spans="1:5">
      <c r="A631" s="55" t="s">
        <v>1954</v>
      </c>
      <c r="B631" s="55" t="s">
        <v>2087</v>
      </c>
      <c r="C631" s="55" t="s">
        <v>2086</v>
      </c>
      <c r="D631" s="55" t="s">
        <v>1956</v>
      </c>
      <c r="E631" s="55" t="s">
        <v>2088</v>
      </c>
    </row>
    <row r="632" spans="1:5">
      <c r="A632" s="55" t="s">
        <v>1954</v>
      </c>
      <c r="B632" s="55" t="s">
        <v>2090</v>
      </c>
      <c r="C632" s="55" t="s">
        <v>2089</v>
      </c>
      <c r="D632" s="55" t="s">
        <v>1956</v>
      </c>
      <c r="E632" s="55" t="s">
        <v>2091</v>
      </c>
    </row>
    <row r="633" spans="1:5">
      <c r="A633" s="55" t="s">
        <v>1954</v>
      </c>
      <c r="B633" s="55" t="s">
        <v>2093</v>
      </c>
      <c r="C633" s="55" t="s">
        <v>2092</v>
      </c>
      <c r="D633" s="55" t="s">
        <v>1956</v>
      </c>
      <c r="E633" s="55" t="s">
        <v>2094</v>
      </c>
    </row>
    <row r="634" spans="1:5">
      <c r="A634" s="55" t="s">
        <v>1954</v>
      </c>
      <c r="B634" s="55" t="s">
        <v>2096</v>
      </c>
      <c r="C634" s="55" t="s">
        <v>2095</v>
      </c>
      <c r="D634" s="55" t="s">
        <v>1956</v>
      </c>
      <c r="E634" s="55" t="s">
        <v>2097</v>
      </c>
    </row>
    <row r="635" spans="1:5">
      <c r="A635" s="55" t="s">
        <v>1954</v>
      </c>
      <c r="B635" s="55" t="s">
        <v>2099</v>
      </c>
      <c r="C635" s="55" t="s">
        <v>2098</v>
      </c>
      <c r="D635" s="55" t="s">
        <v>1956</v>
      </c>
      <c r="E635" s="55" t="s">
        <v>2100</v>
      </c>
    </row>
    <row r="636" spans="1:5">
      <c r="A636" s="55" t="s">
        <v>1954</v>
      </c>
      <c r="B636" s="55" t="s">
        <v>2102</v>
      </c>
      <c r="C636" s="55" t="s">
        <v>2101</v>
      </c>
      <c r="D636" s="55" t="s">
        <v>1956</v>
      </c>
      <c r="E636" s="55" t="s">
        <v>2103</v>
      </c>
    </row>
    <row r="637" spans="1:5">
      <c r="A637" s="55" t="s">
        <v>1954</v>
      </c>
      <c r="B637" s="55" t="s">
        <v>2105</v>
      </c>
      <c r="C637" s="55" t="s">
        <v>2104</v>
      </c>
      <c r="D637" s="55" t="s">
        <v>1956</v>
      </c>
      <c r="E637" s="55" t="s">
        <v>2106</v>
      </c>
    </row>
    <row r="638" spans="1:5">
      <c r="A638" s="55" t="s">
        <v>1954</v>
      </c>
      <c r="B638" s="55" t="s">
        <v>2108</v>
      </c>
      <c r="C638" s="55" t="s">
        <v>2107</v>
      </c>
      <c r="D638" s="55" t="s">
        <v>1956</v>
      </c>
      <c r="E638" s="55" t="s">
        <v>2109</v>
      </c>
    </row>
    <row r="639" spans="1:5">
      <c r="A639" s="55" t="s">
        <v>1954</v>
      </c>
      <c r="B639" s="55" t="s">
        <v>2111</v>
      </c>
      <c r="C639" s="55" t="s">
        <v>2110</v>
      </c>
      <c r="D639" s="55" t="s">
        <v>1956</v>
      </c>
      <c r="E639" s="55" t="s">
        <v>2112</v>
      </c>
    </row>
    <row r="640" spans="1:5">
      <c r="A640" s="55" t="s">
        <v>1954</v>
      </c>
      <c r="B640" s="55" t="s">
        <v>2114</v>
      </c>
      <c r="C640" s="55" t="s">
        <v>2113</v>
      </c>
      <c r="D640" s="55" t="s">
        <v>1956</v>
      </c>
      <c r="E640" s="55" t="s">
        <v>2115</v>
      </c>
    </row>
    <row r="641" spans="1:5">
      <c r="A641" s="52" t="s">
        <v>2117</v>
      </c>
      <c r="B641" s="54" t="str">
        <f>A641</f>
        <v>東京都</v>
      </c>
      <c r="C641" s="52" t="s">
        <v>2116</v>
      </c>
      <c r="D641" s="54" t="s">
        <v>2118</v>
      </c>
      <c r="E641" s="53"/>
    </row>
    <row r="642" spans="1:5">
      <c r="A642" s="55" t="s">
        <v>2120</v>
      </c>
      <c r="B642" s="55" t="s">
        <v>2121</v>
      </c>
      <c r="C642" s="55" t="s">
        <v>2119</v>
      </c>
      <c r="D642" s="55" t="s">
        <v>2122</v>
      </c>
      <c r="E642" s="55" t="s">
        <v>2123</v>
      </c>
    </row>
    <row r="643" spans="1:5">
      <c r="A643" s="55" t="s">
        <v>2120</v>
      </c>
      <c r="B643" s="55" t="s">
        <v>2125</v>
      </c>
      <c r="C643" s="55" t="s">
        <v>2124</v>
      </c>
      <c r="D643" s="55" t="s">
        <v>2122</v>
      </c>
      <c r="E643" s="55" t="s">
        <v>2126</v>
      </c>
    </row>
    <row r="644" spans="1:5">
      <c r="A644" s="55" t="s">
        <v>2120</v>
      </c>
      <c r="B644" s="55" t="s">
        <v>2128</v>
      </c>
      <c r="C644" s="55" t="s">
        <v>2127</v>
      </c>
      <c r="D644" s="55" t="s">
        <v>2122</v>
      </c>
      <c r="E644" s="55" t="s">
        <v>2129</v>
      </c>
    </row>
    <row r="645" spans="1:5">
      <c r="A645" s="55" t="s">
        <v>2120</v>
      </c>
      <c r="B645" s="55" t="s">
        <v>2131</v>
      </c>
      <c r="C645" s="55" t="s">
        <v>2130</v>
      </c>
      <c r="D645" s="55" t="s">
        <v>2122</v>
      </c>
      <c r="E645" s="55" t="s">
        <v>2132</v>
      </c>
    </row>
    <row r="646" spans="1:5">
      <c r="A646" s="55" t="s">
        <v>2120</v>
      </c>
      <c r="B646" s="55" t="s">
        <v>2134</v>
      </c>
      <c r="C646" s="55" t="s">
        <v>2133</v>
      </c>
      <c r="D646" s="55" t="s">
        <v>2122</v>
      </c>
      <c r="E646" s="55" t="s">
        <v>2135</v>
      </c>
    </row>
    <row r="647" spans="1:5">
      <c r="A647" s="55" t="s">
        <v>2120</v>
      </c>
      <c r="B647" s="55" t="s">
        <v>2137</v>
      </c>
      <c r="C647" s="55" t="s">
        <v>2136</v>
      </c>
      <c r="D647" s="55" t="s">
        <v>2122</v>
      </c>
      <c r="E647" s="55" t="s">
        <v>2138</v>
      </c>
    </row>
    <row r="648" spans="1:5">
      <c r="A648" s="55" t="s">
        <v>2120</v>
      </c>
      <c r="B648" s="55" t="s">
        <v>2140</v>
      </c>
      <c r="C648" s="55" t="s">
        <v>2139</v>
      </c>
      <c r="D648" s="55" t="s">
        <v>2122</v>
      </c>
      <c r="E648" s="55" t="s">
        <v>2141</v>
      </c>
    </row>
    <row r="649" spans="1:5">
      <c r="A649" s="55" t="s">
        <v>2120</v>
      </c>
      <c r="B649" s="55" t="s">
        <v>2143</v>
      </c>
      <c r="C649" s="55" t="s">
        <v>2142</v>
      </c>
      <c r="D649" s="55" t="s">
        <v>2122</v>
      </c>
      <c r="E649" s="55" t="s">
        <v>2144</v>
      </c>
    </row>
    <row r="650" spans="1:5">
      <c r="A650" s="55" t="s">
        <v>2120</v>
      </c>
      <c r="B650" s="55" t="s">
        <v>2146</v>
      </c>
      <c r="C650" s="55" t="s">
        <v>2145</v>
      </c>
      <c r="D650" s="55" t="s">
        <v>2122</v>
      </c>
      <c r="E650" s="55" t="s">
        <v>2147</v>
      </c>
    </row>
    <row r="651" spans="1:5">
      <c r="A651" s="55" t="s">
        <v>2120</v>
      </c>
      <c r="B651" s="55" t="s">
        <v>2149</v>
      </c>
      <c r="C651" s="55" t="s">
        <v>2148</v>
      </c>
      <c r="D651" s="55" t="s">
        <v>2122</v>
      </c>
      <c r="E651" s="55" t="s">
        <v>2150</v>
      </c>
    </row>
    <row r="652" spans="1:5">
      <c r="A652" s="55" t="s">
        <v>2120</v>
      </c>
      <c r="B652" s="55" t="s">
        <v>2152</v>
      </c>
      <c r="C652" s="55" t="s">
        <v>2151</v>
      </c>
      <c r="D652" s="55" t="s">
        <v>2122</v>
      </c>
      <c r="E652" s="55" t="s">
        <v>2153</v>
      </c>
    </row>
    <row r="653" spans="1:5">
      <c r="A653" s="55" t="s">
        <v>2120</v>
      </c>
      <c r="B653" s="55" t="s">
        <v>2155</v>
      </c>
      <c r="C653" s="55" t="s">
        <v>2154</v>
      </c>
      <c r="D653" s="55" t="s">
        <v>2122</v>
      </c>
      <c r="E653" s="55" t="s">
        <v>2156</v>
      </c>
    </row>
    <row r="654" spans="1:5">
      <c r="A654" s="55" t="s">
        <v>2120</v>
      </c>
      <c r="B654" s="55" t="s">
        <v>2158</v>
      </c>
      <c r="C654" s="55" t="s">
        <v>2157</v>
      </c>
      <c r="D654" s="55" t="s">
        <v>2122</v>
      </c>
      <c r="E654" s="55" t="s">
        <v>2159</v>
      </c>
    </row>
    <row r="655" spans="1:5">
      <c r="A655" s="55" t="s">
        <v>2120</v>
      </c>
      <c r="B655" s="55" t="s">
        <v>2161</v>
      </c>
      <c r="C655" s="55" t="s">
        <v>2160</v>
      </c>
      <c r="D655" s="55" t="s">
        <v>2122</v>
      </c>
      <c r="E655" s="55" t="s">
        <v>2162</v>
      </c>
    </row>
    <row r="656" spans="1:5">
      <c r="A656" s="55" t="s">
        <v>2120</v>
      </c>
      <c r="B656" s="55" t="s">
        <v>2164</v>
      </c>
      <c r="C656" s="55" t="s">
        <v>2163</v>
      </c>
      <c r="D656" s="55" t="s">
        <v>2122</v>
      </c>
      <c r="E656" s="55" t="s">
        <v>2165</v>
      </c>
    </row>
    <row r="657" spans="1:5">
      <c r="A657" s="55" t="s">
        <v>2120</v>
      </c>
      <c r="B657" s="55" t="s">
        <v>2167</v>
      </c>
      <c r="C657" s="55" t="s">
        <v>2166</v>
      </c>
      <c r="D657" s="55" t="s">
        <v>2122</v>
      </c>
      <c r="E657" s="55" t="s">
        <v>2168</v>
      </c>
    </row>
    <row r="658" spans="1:5">
      <c r="A658" s="55" t="s">
        <v>2120</v>
      </c>
      <c r="B658" s="55" t="s">
        <v>2170</v>
      </c>
      <c r="C658" s="55" t="s">
        <v>2169</v>
      </c>
      <c r="D658" s="55" t="s">
        <v>2122</v>
      </c>
      <c r="E658" s="55" t="s">
        <v>2171</v>
      </c>
    </row>
    <row r="659" spans="1:5">
      <c r="A659" s="55" t="s">
        <v>2120</v>
      </c>
      <c r="B659" s="55" t="s">
        <v>2173</v>
      </c>
      <c r="C659" s="55" t="s">
        <v>2172</v>
      </c>
      <c r="D659" s="55" t="s">
        <v>2122</v>
      </c>
      <c r="E659" s="55" t="s">
        <v>2174</v>
      </c>
    </row>
    <row r="660" spans="1:5">
      <c r="A660" s="55" t="s">
        <v>2120</v>
      </c>
      <c r="B660" s="55" t="s">
        <v>2176</v>
      </c>
      <c r="C660" s="55" t="s">
        <v>2175</v>
      </c>
      <c r="D660" s="55" t="s">
        <v>2122</v>
      </c>
      <c r="E660" s="55" t="s">
        <v>2177</v>
      </c>
    </row>
    <row r="661" spans="1:5">
      <c r="A661" s="55" t="s">
        <v>2120</v>
      </c>
      <c r="B661" s="55" t="s">
        <v>2179</v>
      </c>
      <c r="C661" s="55" t="s">
        <v>2178</v>
      </c>
      <c r="D661" s="55" t="s">
        <v>2122</v>
      </c>
      <c r="E661" s="55" t="s">
        <v>2180</v>
      </c>
    </row>
    <row r="662" spans="1:5">
      <c r="A662" s="55" t="s">
        <v>2120</v>
      </c>
      <c r="B662" s="55" t="s">
        <v>2182</v>
      </c>
      <c r="C662" s="55" t="s">
        <v>2181</v>
      </c>
      <c r="D662" s="55" t="s">
        <v>2122</v>
      </c>
      <c r="E662" s="55" t="s">
        <v>2183</v>
      </c>
    </row>
    <row r="663" spans="1:5">
      <c r="A663" s="55" t="s">
        <v>2120</v>
      </c>
      <c r="B663" s="55" t="s">
        <v>2185</v>
      </c>
      <c r="C663" s="55" t="s">
        <v>2184</v>
      </c>
      <c r="D663" s="55" t="s">
        <v>2122</v>
      </c>
      <c r="E663" s="55" t="s">
        <v>2186</v>
      </c>
    </row>
    <row r="664" spans="1:5">
      <c r="A664" s="55" t="s">
        <v>2120</v>
      </c>
      <c r="B664" s="55" t="s">
        <v>2188</v>
      </c>
      <c r="C664" s="55" t="s">
        <v>2187</v>
      </c>
      <c r="D664" s="55" t="s">
        <v>2122</v>
      </c>
      <c r="E664" s="55" t="s">
        <v>2189</v>
      </c>
    </row>
    <row r="665" spans="1:5">
      <c r="A665" s="55" t="s">
        <v>2120</v>
      </c>
      <c r="B665" s="55" t="s">
        <v>2191</v>
      </c>
      <c r="C665" s="55" t="s">
        <v>2190</v>
      </c>
      <c r="D665" s="55" t="s">
        <v>2122</v>
      </c>
      <c r="E665" s="55" t="s">
        <v>2192</v>
      </c>
    </row>
    <row r="666" spans="1:5">
      <c r="A666" s="55" t="s">
        <v>2120</v>
      </c>
      <c r="B666" s="55" t="s">
        <v>2194</v>
      </c>
      <c r="C666" s="55" t="s">
        <v>2193</v>
      </c>
      <c r="D666" s="55" t="s">
        <v>2122</v>
      </c>
      <c r="E666" s="55" t="s">
        <v>2195</v>
      </c>
    </row>
    <row r="667" spans="1:5">
      <c r="A667" s="55" t="s">
        <v>2120</v>
      </c>
      <c r="B667" s="55" t="s">
        <v>2197</v>
      </c>
      <c r="C667" s="55" t="s">
        <v>2196</v>
      </c>
      <c r="D667" s="55" t="s">
        <v>2122</v>
      </c>
      <c r="E667" s="55" t="s">
        <v>2198</v>
      </c>
    </row>
    <row r="668" spans="1:5">
      <c r="A668" s="55" t="s">
        <v>2120</v>
      </c>
      <c r="B668" s="55" t="s">
        <v>2200</v>
      </c>
      <c r="C668" s="55" t="s">
        <v>2199</v>
      </c>
      <c r="D668" s="55" t="s">
        <v>2122</v>
      </c>
      <c r="E668" s="55" t="s">
        <v>2201</v>
      </c>
    </row>
    <row r="669" spans="1:5">
      <c r="A669" s="55" t="s">
        <v>2120</v>
      </c>
      <c r="B669" s="55" t="s">
        <v>2203</v>
      </c>
      <c r="C669" s="55" t="s">
        <v>2202</v>
      </c>
      <c r="D669" s="55" t="s">
        <v>2122</v>
      </c>
      <c r="E669" s="55" t="s">
        <v>2204</v>
      </c>
    </row>
    <row r="670" spans="1:5">
      <c r="A670" s="55" t="s">
        <v>2120</v>
      </c>
      <c r="B670" s="55" t="s">
        <v>2206</v>
      </c>
      <c r="C670" s="55" t="s">
        <v>2205</v>
      </c>
      <c r="D670" s="55" t="s">
        <v>2122</v>
      </c>
      <c r="E670" s="55" t="s">
        <v>2207</v>
      </c>
    </row>
    <row r="671" spans="1:5">
      <c r="A671" s="55" t="s">
        <v>2120</v>
      </c>
      <c r="B671" s="55" t="s">
        <v>2209</v>
      </c>
      <c r="C671" s="55" t="s">
        <v>2208</v>
      </c>
      <c r="D671" s="55" t="s">
        <v>2122</v>
      </c>
      <c r="E671" s="55" t="s">
        <v>2210</v>
      </c>
    </row>
    <row r="672" spans="1:5">
      <c r="A672" s="55" t="s">
        <v>2120</v>
      </c>
      <c r="B672" s="55" t="s">
        <v>2212</v>
      </c>
      <c r="C672" s="55" t="s">
        <v>2211</v>
      </c>
      <c r="D672" s="55" t="s">
        <v>2122</v>
      </c>
      <c r="E672" s="55" t="s">
        <v>2213</v>
      </c>
    </row>
    <row r="673" spans="1:7">
      <c r="A673" s="55" t="s">
        <v>2120</v>
      </c>
      <c r="B673" s="55" t="s">
        <v>2215</v>
      </c>
      <c r="C673" s="55" t="s">
        <v>2214</v>
      </c>
      <c r="D673" s="55" t="s">
        <v>2122</v>
      </c>
      <c r="E673" s="55" t="s">
        <v>2216</v>
      </c>
    </row>
    <row r="674" spans="1:7">
      <c r="A674" s="55" t="s">
        <v>2120</v>
      </c>
      <c r="B674" s="55" t="s">
        <v>2218</v>
      </c>
      <c r="C674" s="55" t="s">
        <v>2217</v>
      </c>
      <c r="D674" s="55" t="s">
        <v>2122</v>
      </c>
      <c r="E674" s="55" t="s">
        <v>2219</v>
      </c>
    </row>
    <row r="675" spans="1:7">
      <c r="A675" s="55" t="s">
        <v>2120</v>
      </c>
      <c r="B675" s="55" t="s">
        <v>2221</v>
      </c>
      <c r="C675" s="55" t="s">
        <v>2220</v>
      </c>
      <c r="D675" s="55" t="s">
        <v>2122</v>
      </c>
      <c r="E675" s="55" t="s">
        <v>2222</v>
      </c>
    </row>
    <row r="676" spans="1:7">
      <c r="A676" s="55" t="s">
        <v>2120</v>
      </c>
      <c r="B676" s="55" t="s">
        <v>2224</v>
      </c>
      <c r="C676" s="55" t="s">
        <v>2223</v>
      </c>
      <c r="D676" s="55" t="s">
        <v>2122</v>
      </c>
      <c r="E676" s="55" t="s">
        <v>2225</v>
      </c>
    </row>
    <row r="677" spans="1:7">
      <c r="A677" s="55" t="s">
        <v>2120</v>
      </c>
      <c r="B677" s="55" t="s">
        <v>2227</v>
      </c>
      <c r="C677" s="55" t="s">
        <v>2226</v>
      </c>
      <c r="D677" s="55" t="s">
        <v>2122</v>
      </c>
      <c r="E677" s="55" t="s">
        <v>2228</v>
      </c>
    </row>
    <row r="678" spans="1:7">
      <c r="A678" s="55" t="s">
        <v>2120</v>
      </c>
      <c r="B678" s="55" t="s">
        <v>2230</v>
      </c>
      <c r="C678" s="55" t="s">
        <v>2229</v>
      </c>
      <c r="D678" s="55" t="s">
        <v>2122</v>
      </c>
      <c r="E678" s="55" t="s">
        <v>2231</v>
      </c>
    </row>
    <row r="679" spans="1:7">
      <c r="A679" s="55" t="s">
        <v>2120</v>
      </c>
      <c r="B679" s="55" t="s">
        <v>2233</v>
      </c>
      <c r="C679" s="55" t="s">
        <v>2232</v>
      </c>
      <c r="D679" s="55" t="s">
        <v>2122</v>
      </c>
      <c r="E679" s="55" t="s">
        <v>2234</v>
      </c>
    </row>
    <row r="680" spans="1:7">
      <c r="A680" s="55" t="s">
        <v>2120</v>
      </c>
      <c r="B680" s="55" t="s">
        <v>2236</v>
      </c>
      <c r="C680" s="55" t="s">
        <v>2235</v>
      </c>
      <c r="D680" s="55" t="s">
        <v>2122</v>
      </c>
      <c r="E680" s="55" t="s">
        <v>2237</v>
      </c>
      <c r="F680" s="56"/>
      <c r="G680" s="57"/>
    </row>
    <row r="681" spans="1:7">
      <c r="A681" s="55" t="s">
        <v>2120</v>
      </c>
      <c r="B681" s="55" t="s">
        <v>2239</v>
      </c>
      <c r="C681" s="55" t="s">
        <v>2238</v>
      </c>
      <c r="D681" s="55" t="s">
        <v>2122</v>
      </c>
      <c r="E681" s="55" t="s">
        <v>2240</v>
      </c>
    </row>
    <row r="682" spans="1:7">
      <c r="A682" s="55" t="s">
        <v>2120</v>
      </c>
      <c r="B682" s="55" t="s">
        <v>2242</v>
      </c>
      <c r="C682" s="55" t="s">
        <v>2241</v>
      </c>
      <c r="D682" s="55" t="s">
        <v>2122</v>
      </c>
      <c r="E682" s="55" t="s">
        <v>2243</v>
      </c>
    </row>
    <row r="683" spans="1:7">
      <c r="A683" s="55" t="s">
        <v>2120</v>
      </c>
      <c r="B683" s="55" t="s">
        <v>2245</v>
      </c>
      <c r="C683" s="55" t="s">
        <v>2244</v>
      </c>
      <c r="D683" s="55" t="s">
        <v>2122</v>
      </c>
      <c r="E683" s="55" t="s">
        <v>2246</v>
      </c>
    </row>
    <row r="684" spans="1:7">
      <c r="A684" s="55" t="s">
        <v>2120</v>
      </c>
      <c r="B684" s="55" t="s">
        <v>2248</v>
      </c>
      <c r="C684" s="55" t="s">
        <v>2247</v>
      </c>
      <c r="D684" s="55" t="s">
        <v>2122</v>
      </c>
      <c r="E684" s="55" t="s">
        <v>2249</v>
      </c>
    </row>
    <row r="685" spans="1:7">
      <c r="A685" s="55" t="s">
        <v>2120</v>
      </c>
      <c r="B685" s="55" t="s">
        <v>2251</v>
      </c>
      <c r="C685" s="55" t="s">
        <v>2250</v>
      </c>
      <c r="D685" s="55" t="s">
        <v>2122</v>
      </c>
      <c r="E685" s="55" t="s">
        <v>2252</v>
      </c>
    </row>
    <row r="686" spans="1:7">
      <c r="A686" s="55" t="s">
        <v>2120</v>
      </c>
      <c r="B686" s="55" t="s">
        <v>2254</v>
      </c>
      <c r="C686" s="55" t="s">
        <v>2253</v>
      </c>
      <c r="D686" s="55" t="s">
        <v>2122</v>
      </c>
      <c r="E686" s="55" t="s">
        <v>2255</v>
      </c>
    </row>
    <row r="687" spans="1:7">
      <c r="A687" s="55" t="s">
        <v>2120</v>
      </c>
      <c r="B687" s="55" t="s">
        <v>2257</v>
      </c>
      <c r="C687" s="55" t="s">
        <v>2256</v>
      </c>
      <c r="D687" s="55" t="s">
        <v>2122</v>
      </c>
      <c r="E687" s="55" t="s">
        <v>2258</v>
      </c>
    </row>
    <row r="688" spans="1:7">
      <c r="A688" s="55" t="s">
        <v>2120</v>
      </c>
      <c r="B688" s="55" t="s">
        <v>2260</v>
      </c>
      <c r="C688" s="55" t="s">
        <v>2259</v>
      </c>
      <c r="D688" s="55" t="s">
        <v>2122</v>
      </c>
      <c r="E688" s="55" t="s">
        <v>2261</v>
      </c>
    </row>
    <row r="689" spans="1:5">
      <c r="A689" s="55" t="s">
        <v>2120</v>
      </c>
      <c r="B689" s="55" t="s">
        <v>2263</v>
      </c>
      <c r="C689" s="55" t="s">
        <v>2262</v>
      </c>
      <c r="D689" s="55" t="s">
        <v>2122</v>
      </c>
      <c r="E689" s="55" t="s">
        <v>2264</v>
      </c>
    </row>
    <row r="690" spans="1:5">
      <c r="A690" s="55" t="s">
        <v>2120</v>
      </c>
      <c r="B690" s="55" t="s">
        <v>2266</v>
      </c>
      <c r="C690" s="55" t="s">
        <v>2265</v>
      </c>
      <c r="D690" s="55" t="s">
        <v>2122</v>
      </c>
      <c r="E690" s="55" t="s">
        <v>2267</v>
      </c>
    </row>
    <row r="691" spans="1:5">
      <c r="A691" s="55" t="s">
        <v>2120</v>
      </c>
      <c r="B691" s="55" t="s">
        <v>2269</v>
      </c>
      <c r="C691" s="55" t="s">
        <v>2268</v>
      </c>
      <c r="D691" s="55" t="s">
        <v>2122</v>
      </c>
      <c r="E691" s="55" t="s">
        <v>2270</v>
      </c>
    </row>
    <row r="692" spans="1:5">
      <c r="A692" s="55" t="s">
        <v>2120</v>
      </c>
      <c r="B692" s="55" t="s">
        <v>2272</v>
      </c>
      <c r="C692" s="55" t="s">
        <v>2271</v>
      </c>
      <c r="D692" s="55" t="s">
        <v>2122</v>
      </c>
      <c r="E692" s="55" t="s">
        <v>2273</v>
      </c>
    </row>
    <row r="693" spans="1:5">
      <c r="A693" s="55" t="s">
        <v>2120</v>
      </c>
      <c r="B693" s="55" t="s">
        <v>2275</v>
      </c>
      <c r="C693" s="55" t="s">
        <v>2274</v>
      </c>
      <c r="D693" s="55" t="s">
        <v>2122</v>
      </c>
      <c r="E693" s="55" t="s">
        <v>2276</v>
      </c>
    </row>
    <row r="694" spans="1:5">
      <c r="A694" s="55" t="s">
        <v>2120</v>
      </c>
      <c r="B694" s="55" t="s">
        <v>2278</v>
      </c>
      <c r="C694" s="55" t="s">
        <v>2277</v>
      </c>
      <c r="D694" s="55" t="s">
        <v>2122</v>
      </c>
      <c r="E694" s="55" t="s">
        <v>2279</v>
      </c>
    </row>
    <row r="695" spans="1:5">
      <c r="A695" s="55" t="s">
        <v>2120</v>
      </c>
      <c r="B695" s="55" t="s">
        <v>2281</v>
      </c>
      <c r="C695" s="55" t="s">
        <v>2280</v>
      </c>
      <c r="D695" s="55" t="s">
        <v>2122</v>
      </c>
      <c r="E695" s="55" t="s">
        <v>2282</v>
      </c>
    </row>
    <row r="696" spans="1:5">
      <c r="A696" s="55" t="s">
        <v>2120</v>
      </c>
      <c r="B696" s="55" t="s">
        <v>2284</v>
      </c>
      <c r="C696" s="55" t="s">
        <v>2283</v>
      </c>
      <c r="D696" s="55" t="s">
        <v>2122</v>
      </c>
      <c r="E696" s="55" t="s">
        <v>2285</v>
      </c>
    </row>
    <row r="697" spans="1:5">
      <c r="A697" s="55" t="s">
        <v>2120</v>
      </c>
      <c r="B697" s="55" t="s">
        <v>2287</v>
      </c>
      <c r="C697" s="55" t="s">
        <v>2286</v>
      </c>
      <c r="D697" s="55" t="s">
        <v>2122</v>
      </c>
      <c r="E697" s="55" t="s">
        <v>2288</v>
      </c>
    </row>
    <row r="698" spans="1:5">
      <c r="A698" s="55" t="s">
        <v>2120</v>
      </c>
      <c r="B698" s="55" t="s">
        <v>2290</v>
      </c>
      <c r="C698" s="55" t="s">
        <v>2289</v>
      </c>
      <c r="D698" s="55" t="s">
        <v>2122</v>
      </c>
      <c r="E698" s="55" t="s">
        <v>2291</v>
      </c>
    </row>
    <row r="699" spans="1:5">
      <c r="A699" s="55" t="s">
        <v>2120</v>
      </c>
      <c r="B699" s="55" t="s">
        <v>2293</v>
      </c>
      <c r="C699" s="55" t="s">
        <v>2292</v>
      </c>
      <c r="D699" s="55" t="s">
        <v>2122</v>
      </c>
      <c r="E699" s="55" t="s">
        <v>2294</v>
      </c>
    </row>
    <row r="700" spans="1:5">
      <c r="A700" s="55" t="s">
        <v>2120</v>
      </c>
      <c r="B700" s="55" t="s">
        <v>2296</v>
      </c>
      <c r="C700" s="55" t="s">
        <v>2295</v>
      </c>
      <c r="D700" s="55" t="s">
        <v>2122</v>
      </c>
      <c r="E700" s="55" t="s">
        <v>2297</v>
      </c>
    </row>
    <row r="701" spans="1:5">
      <c r="A701" s="55" t="s">
        <v>2120</v>
      </c>
      <c r="B701" s="55" t="s">
        <v>2299</v>
      </c>
      <c r="C701" s="55" t="s">
        <v>2298</v>
      </c>
      <c r="D701" s="55" t="s">
        <v>2122</v>
      </c>
      <c r="E701" s="55" t="s">
        <v>2300</v>
      </c>
    </row>
    <row r="702" spans="1:5">
      <c r="A702" s="55" t="s">
        <v>2120</v>
      </c>
      <c r="B702" s="55" t="s">
        <v>2302</v>
      </c>
      <c r="C702" s="55" t="s">
        <v>2301</v>
      </c>
      <c r="D702" s="55" t="s">
        <v>2122</v>
      </c>
      <c r="E702" s="55" t="s">
        <v>2303</v>
      </c>
    </row>
    <row r="703" spans="1:5">
      <c r="A703" s="55" t="s">
        <v>2120</v>
      </c>
      <c r="B703" s="55" t="s">
        <v>2305</v>
      </c>
      <c r="C703" s="55" t="s">
        <v>2304</v>
      </c>
      <c r="D703" s="55" t="s">
        <v>2122</v>
      </c>
      <c r="E703" s="55" t="s">
        <v>2306</v>
      </c>
    </row>
    <row r="704" spans="1:5">
      <c r="A704" s="52" t="s">
        <v>2308</v>
      </c>
      <c r="B704" s="54" t="str">
        <f>A704</f>
        <v>神奈川県</v>
      </c>
      <c r="C704" s="52" t="s">
        <v>2307</v>
      </c>
      <c r="D704" s="54" t="s">
        <v>2309</v>
      </c>
      <c r="E704" s="53"/>
    </row>
    <row r="705" spans="1:5">
      <c r="A705" s="55" t="s">
        <v>2311</v>
      </c>
      <c r="B705" s="55" t="s">
        <v>2312</v>
      </c>
      <c r="C705" s="55" t="s">
        <v>2310</v>
      </c>
      <c r="D705" s="55" t="s">
        <v>2313</v>
      </c>
      <c r="E705" s="55" t="s">
        <v>2314</v>
      </c>
    </row>
    <row r="706" spans="1:5">
      <c r="A706" s="55" t="s">
        <v>2311</v>
      </c>
      <c r="B706" s="55" t="s">
        <v>2316</v>
      </c>
      <c r="C706" s="55" t="s">
        <v>2315</v>
      </c>
      <c r="D706" s="55" t="s">
        <v>2313</v>
      </c>
      <c r="E706" s="55" t="s">
        <v>2317</v>
      </c>
    </row>
    <row r="707" spans="1:5">
      <c r="A707" s="55" t="s">
        <v>2311</v>
      </c>
      <c r="B707" s="55" t="s">
        <v>2319</v>
      </c>
      <c r="C707" s="55" t="s">
        <v>2318</v>
      </c>
      <c r="D707" s="55" t="s">
        <v>2313</v>
      </c>
      <c r="E707" s="55" t="s">
        <v>2320</v>
      </c>
    </row>
    <row r="708" spans="1:5">
      <c r="A708" s="55" t="s">
        <v>2311</v>
      </c>
      <c r="B708" s="55" t="s">
        <v>2322</v>
      </c>
      <c r="C708" s="55" t="s">
        <v>2321</v>
      </c>
      <c r="D708" s="55" t="s">
        <v>2313</v>
      </c>
      <c r="E708" s="55" t="s">
        <v>2323</v>
      </c>
    </row>
    <row r="709" spans="1:5">
      <c r="A709" s="55" t="s">
        <v>2311</v>
      </c>
      <c r="B709" s="55" t="s">
        <v>2325</v>
      </c>
      <c r="C709" s="55" t="s">
        <v>2324</v>
      </c>
      <c r="D709" s="55" t="s">
        <v>2313</v>
      </c>
      <c r="E709" s="55" t="s">
        <v>2326</v>
      </c>
    </row>
    <row r="710" spans="1:5">
      <c r="A710" s="55" t="s">
        <v>2311</v>
      </c>
      <c r="B710" s="55" t="s">
        <v>2328</v>
      </c>
      <c r="C710" s="55" t="s">
        <v>2327</v>
      </c>
      <c r="D710" s="55" t="s">
        <v>2313</v>
      </c>
      <c r="E710" s="55" t="s">
        <v>2329</v>
      </c>
    </row>
    <row r="711" spans="1:5">
      <c r="A711" s="55" t="s">
        <v>2311</v>
      </c>
      <c r="B711" s="55" t="s">
        <v>2331</v>
      </c>
      <c r="C711" s="55" t="s">
        <v>2330</v>
      </c>
      <c r="D711" s="55" t="s">
        <v>2313</v>
      </c>
      <c r="E711" s="55" t="s">
        <v>2332</v>
      </c>
    </row>
    <row r="712" spans="1:5">
      <c r="A712" s="55" t="s">
        <v>2311</v>
      </c>
      <c r="B712" s="55" t="s">
        <v>2334</v>
      </c>
      <c r="C712" s="55" t="s">
        <v>2333</v>
      </c>
      <c r="D712" s="55" t="s">
        <v>2313</v>
      </c>
      <c r="E712" s="55" t="s">
        <v>2335</v>
      </c>
    </row>
    <row r="713" spans="1:5">
      <c r="A713" s="55" t="s">
        <v>2311</v>
      </c>
      <c r="B713" s="55" t="s">
        <v>2337</v>
      </c>
      <c r="C713" s="55" t="s">
        <v>2336</v>
      </c>
      <c r="D713" s="55" t="s">
        <v>2313</v>
      </c>
      <c r="E713" s="55" t="s">
        <v>2338</v>
      </c>
    </row>
    <row r="714" spans="1:5">
      <c r="A714" s="55" t="s">
        <v>2311</v>
      </c>
      <c r="B714" s="55" t="s">
        <v>2340</v>
      </c>
      <c r="C714" s="55" t="s">
        <v>2339</v>
      </c>
      <c r="D714" s="55" t="s">
        <v>2313</v>
      </c>
      <c r="E714" s="55" t="s">
        <v>2341</v>
      </c>
    </row>
    <row r="715" spans="1:5">
      <c r="A715" s="55" t="s">
        <v>2311</v>
      </c>
      <c r="B715" s="55" t="s">
        <v>2343</v>
      </c>
      <c r="C715" s="55" t="s">
        <v>2342</v>
      </c>
      <c r="D715" s="55" t="s">
        <v>2313</v>
      </c>
      <c r="E715" s="55" t="s">
        <v>2344</v>
      </c>
    </row>
    <row r="716" spans="1:5">
      <c r="A716" s="55" t="s">
        <v>2311</v>
      </c>
      <c r="B716" s="55" t="s">
        <v>2346</v>
      </c>
      <c r="C716" s="55" t="s">
        <v>2345</v>
      </c>
      <c r="D716" s="55" t="s">
        <v>2313</v>
      </c>
      <c r="E716" s="55" t="s">
        <v>2347</v>
      </c>
    </row>
    <row r="717" spans="1:5">
      <c r="A717" s="55" t="s">
        <v>2311</v>
      </c>
      <c r="B717" s="55" t="s">
        <v>2349</v>
      </c>
      <c r="C717" s="55" t="s">
        <v>2348</v>
      </c>
      <c r="D717" s="55" t="s">
        <v>2313</v>
      </c>
      <c r="E717" s="55" t="s">
        <v>2350</v>
      </c>
    </row>
    <row r="718" spans="1:5">
      <c r="A718" s="55" t="s">
        <v>2311</v>
      </c>
      <c r="B718" s="55" t="s">
        <v>2352</v>
      </c>
      <c r="C718" s="55" t="s">
        <v>2351</v>
      </c>
      <c r="D718" s="55" t="s">
        <v>2313</v>
      </c>
      <c r="E718" s="55" t="s">
        <v>2353</v>
      </c>
    </row>
    <row r="719" spans="1:5">
      <c r="A719" s="55" t="s">
        <v>2311</v>
      </c>
      <c r="B719" s="55" t="s">
        <v>2355</v>
      </c>
      <c r="C719" s="55" t="s">
        <v>2354</v>
      </c>
      <c r="D719" s="55" t="s">
        <v>2313</v>
      </c>
      <c r="E719" s="55" t="s">
        <v>2356</v>
      </c>
    </row>
    <row r="720" spans="1:5">
      <c r="A720" s="55" t="s">
        <v>2311</v>
      </c>
      <c r="B720" s="55" t="s">
        <v>2358</v>
      </c>
      <c r="C720" s="55" t="s">
        <v>2357</v>
      </c>
      <c r="D720" s="55" t="s">
        <v>2313</v>
      </c>
      <c r="E720" s="55" t="s">
        <v>2359</v>
      </c>
    </row>
    <row r="721" spans="1:5">
      <c r="A721" s="55" t="s">
        <v>2311</v>
      </c>
      <c r="B721" s="55" t="s">
        <v>2361</v>
      </c>
      <c r="C721" s="55" t="s">
        <v>2360</v>
      </c>
      <c r="D721" s="55" t="s">
        <v>2313</v>
      </c>
      <c r="E721" s="55" t="s">
        <v>2362</v>
      </c>
    </row>
    <row r="722" spans="1:5">
      <c r="A722" s="55" t="s">
        <v>2311</v>
      </c>
      <c r="B722" s="55" t="s">
        <v>2364</v>
      </c>
      <c r="C722" s="55" t="s">
        <v>2363</v>
      </c>
      <c r="D722" s="55" t="s">
        <v>2313</v>
      </c>
      <c r="E722" s="55" t="s">
        <v>2365</v>
      </c>
    </row>
    <row r="723" spans="1:5">
      <c r="A723" s="55" t="s">
        <v>2311</v>
      </c>
      <c r="B723" s="55" t="s">
        <v>2367</v>
      </c>
      <c r="C723" s="55" t="s">
        <v>2366</v>
      </c>
      <c r="D723" s="55" t="s">
        <v>2313</v>
      </c>
      <c r="E723" s="55" t="s">
        <v>2368</v>
      </c>
    </row>
    <row r="724" spans="1:5">
      <c r="A724" s="55" t="s">
        <v>2311</v>
      </c>
      <c r="B724" s="55" t="s">
        <v>2370</v>
      </c>
      <c r="C724" s="55" t="s">
        <v>2369</v>
      </c>
      <c r="D724" s="55" t="s">
        <v>2313</v>
      </c>
      <c r="E724" s="55" t="s">
        <v>2371</v>
      </c>
    </row>
    <row r="725" spans="1:5">
      <c r="A725" s="55" t="s">
        <v>2311</v>
      </c>
      <c r="B725" s="55" t="s">
        <v>2373</v>
      </c>
      <c r="C725" s="55" t="s">
        <v>2372</v>
      </c>
      <c r="D725" s="55" t="s">
        <v>2313</v>
      </c>
      <c r="E725" s="55" t="s">
        <v>2374</v>
      </c>
    </row>
    <row r="726" spans="1:5">
      <c r="A726" s="55" t="s">
        <v>2311</v>
      </c>
      <c r="B726" s="55" t="s">
        <v>2376</v>
      </c>
      <c r="C726" s="55" t="s">
        <v>2375</v>
      </c>
      <c r="D726" s="55" t="s">
        <v>2313</v>
      </c>
      <c r="E726" s="55" t="s">
        <v>2377</v>
      </c>
    </row>
    <row r="727" spans="1:5">
      <c r="A727" s="55" t="s">
        <v>2311</v>
      </c>
      <c r="B727" s="55" t="s">
        <v>2379</v>
      </c>
      <c r="C727" s="55" t="s">
        <v>2378</v>
      </c>
      <c r="D727" s="55" t="s">
        <v>2313</v>
      </c>
      <c r="E727" s="55" t="s">
        <v>2380</v>
      </c>
    </row>
    <row r="728" spans="1:5">
      <c r="A728" s="55" t="s">
        <v>2311</v>
      </c>
      <c r="B728" s="55" t="s">
        <v>2382</v>
      </c>
      <c r="C728" s="55" t="s">
        <v>2381</v>
      </c>
      <c r="D728" s="55" t="s">
        <v>2313</v>
      </c>
      <c r="E728" s="55" t="s">
        <v>2383</v>
      </c>
    </row>
    <row r="729" spans="1:5">
      <c r="A729" s="55" t="s">
        <v>2311</v>
      </c>
      <c r="B729" s="55" t="s">
        <v>2385</v>
      </c>
      <c r="C729" s="55" t="s">
        <v>2384</v>
      </c>
      <c r="D729" s="55" t="s">
        <v>2313</v>
      </c>
      <c r="E729" s="55" t="s">
        <v>2386</v>
      </c>
    </row>
    <row r="730" spans="1:5">
      <c r="A730" s="55" t="s">
        <v>2311</v>
      </c>
      <c r="B730" s="55" t="s">
        <v>2388</v>
      </c>
      <c r="C730" s="55" t="s">
        <v>2387</v>
      </c>
      <c r="D730" s="55" t="s">
        <v>2313</v>
      </c>
      <c r="E730" s="55" t="s">
        <v>2389</v>
      </c>
    </row>
    <row r="731" spans="1:5">
      <c r="A731" s="55" t="s">
        <v>2311</v>
      </c>
      <c r="B731" s="55" t="s">
        <v>2391</v>
      </c>
      <c r="C731" s="55" t="s">
        <v>2390</v>
      </c>
      <c r="D731" s="55" t="s">
        <v>2313</v>
      </c>
      <c r="E731" s="55" t="s">
        <v>2392</v>
      </c>
    </row>
    <row r="732" spans="1:5">
      <c r="A732" s="55" t="s">
        <v>2311</v>
      </c>
      <c r="B732" s="55" t="s">
        <v>2394</v>
      </c>
      <c r="C732" s="55" t="s">
        <v>2393</v>
      </c>
      <c r="D732" s="55" t="s">
        <v>2313</v>
      </c>
      <c r="E732" s="55" t="s">
        <v>2395</v>
      </c>
    </row>
    <row r="733" spans="1:5">
      <c r="A733" s="55" t="s">
        <v>2311</v>
      </c>
      <c r="B733" s="55" t="s">
        <v>2397</v>
      </c>
      <c r="C733" s="55" t="s">
        <v>2396</v>
      </c>
      <c r="D733" s="55" t="s">
        <v>2313</v>
      </c>
      <c r="E733" s="55" t="s">
        <v>2398</v>
      </c>
    </row>
    <row r="734" spans="1:5">
      <c r="A734" s="55" t="s">
        <v>2311</v>
      </c>
      <c r="B734" s="55" t="s">
        <v>2400</v>
      </c>
      <c r="C734" s="55" t="s">
        <v>2399</v>
      </c>
      <c r="D734" s="55" t="s">
        <v>2313</v>
      </c>
      <c r="E734" s="55" t="s">
        <v>2401</v>
      </c>
    </row>
    <row r="735" spans="1:5">
      <c r="A735" s="55" t="s">
        <v>2311</v>
      </c>
      <c r="B735" s="55" t="s">
        <v>2403</v>
      </c>
      <c r="C735" s="55" t="s">
        <v>2402</v>
      </c>
      <c r="D735" s="55" t="s">
        <v>2313</v>
      </c>
      <c r="E735" s="55" t="s">
        <v>2404</v>
      </c>
    </row>
    <row r="736" spans="1:5">
      <c r="A736" s="55" t="s">
        <v>2311</v>
      </c>
      <c r="B736" s="55" t="s">
        <v>2406</v>
      </c>
      <c r="C736" s="55" t="s">
        <v>2405</v>
      </c>
      <c r="D736" s="55" t="s">
        <v>2313</v>
      </c>
      <c r="E736" s="55" t="s">
        <v>2407</v>
      </c>
    </row>
    <row r="737" spans="1:5">
      <c r="A737" s="55" t="s">
        <v>2311</v>
      </c>
      <c r="B737" s="55" t="s">
        <v>2409</v>
      </c>
      <c r="C737" s="55" t="s">
        <v>2408</v>
      </c>
      <c r="D737" s="55" t="s">
        <v>2313</v>
      </c>
      <c r="E737" s="55" t="s">
        <v>2410</v>
      </c>
    </row>
    <row r="738" spans="1:5">
      <c r="A738" s="52" t="s">
        <v>2412</v>
      </c>
      <c r="B738" s="54" t="str">
        <f>A738</f>
        <v>新潟県</v>
      </c>
      <c r="C738" s="52" t="s">
        <v>2411</v>
      </c>
      <c r="D738" s="54" t="s">
        <v>2413</v>
      </c>
      <c r="E738" s="53"/>
    </row>
    <row r="739" spans="1:5">
      <c r="A739" s="55" t="s">
        <v>2415</v>
      </c>
      <c r="B739" s="55" t="s">
        <v>2416</v>
      </c>
      <c r="C739" s="55" t="s">
        <v>2414</v>
      </c>
      <c r="D739" s="55" t="s">
        <v>2417</v>
      </c>
      <c r="E739" s="55" t="s">
        <v>2418</v>
      </c>
    </row>
    <row r="740" spans="1:5">
      <c r="A740" s="55" t="s">
        <v>2415</v>
      </c>
      <c r="B740" s="55" t="s">
        <v>2420</v>
      </c>
      <c r="C740" s="55" t="s">
        <v>2419</v>
      </c>
      <c r="D740" s="55" t="s">
        <v>2417</v>
      </c>
      <c r="E740" s="55" t="s">
        <v>2421</v>
      </c>
    </row>
    <row r="741" spans="1:5">
      <c r="A741" s="55" t="s">
        <v>2415</v>
      </c>
      <c r="B741" s="55" t="s">
        <v>2423</v>
      </c>
      <c r="C741" s="55" t="s">
        <v>2422</v>
      </c>
      <c r="D741" s="55" t="s">
        <v>2417</v>
      </c>
      <c r="E741" s="55" t="s">
        <v>2424</v>
      </c>
    </row>
    <row r="742" spans="1:5">
      <c r="A742" s="55" t="s">
        <v>2415</v>
      </c>
      <c r="B742" s="55" t="s">
        <v>2426</v>
      </c>
      <c r="C742" s="55" t="s">
        <v>2425</v>
      </c>
      <c r="D742" s="55" t="s">
        <v>2417</v>
      </c>
      <c r="E742" s="55" t="s">
        <v>2427</v>
      </c>
    </row>
    <row r="743" spans="1:5">
      <c r="A743" s="55" t="s">
        <v>2415</v>
      </c>
      <c r="B743" s="55" t="s">
        <v>2429</v>
      </c>
      <c r="C743" s="55" t="s">
        <v>2428</v>
      </c>
      <c r="D743" s="55" t="s">
        <v>2417</v>
      </c>
      <c r="E743" s="55" t="s">
        <v>2430</v>
      </c>
    </row>
    <row r="744" spans="1:5">
      <c r="A744" s="55" t="s">
        <v>2415</v>
      </c>
      <c r="B744" s="55" t="s">
        <v>2432</v>
      </c>
      <c r="C744" s="55" t="s">
        <v>2431</v>
      </c>
      <c r="D744" s="55" t="s">
        <v>2417</v>
      </c>
      <c r="E744" s="55" t="s">
        <v>2433</v>
      </c>
    </row>
    <row r="745" spans="1:5">
      <c r="A745" s="55" t="s">
        <v>2415</v>
      </c>
      <c r="B745" s="55" t="s">
        <v>2435</v>
      </c>
      <c r="C745" s="55" t="s">
        <v>2434</v>
      </c>
      <c r="D745" s="55" t="s">
        <v>2417</v>
      </c>
      <c r="E745" s="55" t="s">
        <v>2436</v>
      </c>
    </row>
    <row r="746" spans="1:5">
      <c r="A746" s="55" t="s">
        <v>2415</v>
      </c>
      <c r="B746" s="55" t="s">
        <v>2438</v>
      </c>
      <c r="C746" s="55" t="s">
        <v>2437</v>
      </c>
      <c r="D746" s="55" t="s">
        <v>2417</v>
      </c>
      <c r="E746" s="55" t="s">
        <v>2439</v>
      </c>
    </row>
    <row r="747" spans="1:5">
      <c r="A747" s="55" t="s">
        <v>2415</v>
      </c>
      <c r="B747" s="55" t="s">
        <v>2441</v>
      </c>
      <c r="C747" s="55" t="s">
        <v>2440</v>
      </c>
      <c r="D747" s="55" t="s">
        <v>2417</v>
      </c>
      <c r="E747" s="55" t="s">
        <v>2442</v>
      </c>
    </row>
    <row r="748" spans="1:5">
      <c r="A748" s="55" t="s">
        <v>2415</v>
      </c>
      <c r="B748" s="55" t="s">
        <v>2444</v>
      </c>
      <c r="C748" s="55" t="s">
        <v>2443</v>
      </c>
      <c r="D748" s="55" t="s">
        <v>2417</v>
      </c>
      <c r="E748" s="55" t="s">
        <v>2445</v>
      </c>
    </row>
    <row r="749" spans="1:5">
      <c r="A749" s="55" t="s">
        <v>2415</v>
      </c>
      <c r="B749" s="55" t="s">
        <v>2447</v>
      </c>
      <c r="C749" s="55" t="s">
        <v>2446</v>
      </c>
      <c r="D749" s="55" t="s">
        <v>2417</v>
      </c>
      <c r="E749" s="55" t="s">
        <v>2448</v>
      </c>
    </row>
    <row r="750" spans="1:5">
      <c r="A750" s="55" t="s">
        <v>2415</v>
      </c>
      <c r="B750" s="55" t="s">
        <v>2450</v>
      </c>
      <c r="C750" s="55" t="s">
        <v>2449</v>
      </c>
      <c r="D750" s="55" t="s">
        <v>2417</v>
      </c>
      <c r="E750" s="55" t="s">
        <v>2451</v>
      </c>
    </row>
    <row r="751" spans="1:5">
      <c r="A751" s="55" t="s">
        <v>2415</v>
      </c>
      <c r="B751" s="55" t="s">
        <v>2453</v>
      </c>
      <c r="C751" s="55" t="s">
        <v>2452</v>
      </c>
      <c r="D751" s="55" t="s">
        <v>2417</v>
      </c>
      <c r="E751" s="55" t="s">
        <v>2454</v>
      </c>
    </row>
    <row r="752" spans="1:5">
      <c r="A752" s="55" t="s">
        <v>2415</v>
      </c>
      <c r="B752" s="55" t="s">
        <v>2456</v>
      </c>
      <c r="C752" s="55" t="s">
        <v>2455</v>
      </c>
      <c r="D752" s="55" t="s">
        <v>2417</v>
      </c>
      <c r="E752" s="55" t="s">
        <v>2457</v>
      </c>
    </row>
    <row r="753" spans="1:5">
      <c r="A753" s="55" t="s">
        <v>2415</v>
      </c>
      <c r="B753" s="55" t="s">
        <v>2459</v>
      </c>
      <c r="C753" s="55" t="s">
        <v>2458</v>
      </c>
      <c r="D753" s="55" t="s">
        <v>2417</v>
      </c>
      <c r="E753" s="55" t="s">
        <v>2460</v>
      </c>
    </row>
    <row r="754" spans="1:5">
      <c r="A754" s="55" t="s">
        <v>2415</v>
      </c>
      <c r="B754" s="55" t="s">
        <v>2462</v>
      </c>
      <c r="C754" s="55" t="s">
        <v>2461</v>
      </c>
      <c r="D754" s="55" t="s">
        <v>2417</v>
      </c>
      <c r="E754" s="55" t="s">
        <v>2463</v>
      </c>
    </row>
    <row r="755" spans="1:5">
      <c r="A755" s="55" t="s">
        <v>2415</v>
      </c>
      <c r="B755" s="55" t="s">
        <v>2465</v>
      </c>
      <c r="C755" s="55" t="s">
        <v>2464</v>
      </c>
      <c r="D755" s="55" t="s">
        <v>2417</v>
      </c>
      <c r="E755" s="55" t="s">
        <v>2466</v>
      </c>
    </row>
    <row r="756" spans="1:5">
      <c r="A756" s="55" t="s">
        <v>2415</v>
      </c>
      <c r="B756" s="55" t="s">
        <v>2468</v>
      </c>
      <c r="C756" s="55" t="s">
        <v>2467</v>
      </c>
      <c r="D756" s="55" t="s">
        <v>2417</v>
      </c>
      <c r="E756" s="55" t="s">
        <v>2469</v>
      </c>
    </row>
    <row r="757" spans="1:5">
      <c r="A757" s="55" t="s">
        <v>2415</v>
      </c>
      <c r="B757" s="55" t="s">
        <v>2471</v>
      </c>
      <c r="C757" s="55" t="s">
        <v>2470</v>
      </c>
      <c r="D757" s="55" t="s">
        <v>2417</v>
      </c>
      <c r="E757" s="55" t="s">
        <v>2472</v>
      </c>
    </row>
    <row r="758" spans="1:5">
      <c r="A758" s="55" t="s">
        <v>2415</v>
      </c>
      <c r="B758" s="55" t="s">
        <v>2474</v>
      </c>
      <c r="C758" s="55" t="s">
        <v>2473</v>
      </c>
      <c r="D758" s="55" t="s">
        <v>2417</v>
      </c>
      <c r="E758" s="55" t="s">
        <v>2475</v>
      </c>
    </row>
    <row r="759" spans="1:5">
      <c r="A759" s="55" t="s">
        <v>2415</v>
      </c>
      <c r="B759" s="55" t="s">
        <v>2477</v>
      </c>
      <c r="C759" s="55" t="s">
        <v>2476</v>
      </c>
      <c r="D759" s="55" t="s">
        <v>2417</v>
      </c>
      <c r="E759" s="55" t="s">
        <v>2478</v>
      </c>
    </row>
    <row r="760" spans="1:5">
      <c r="A760" s="55" t="s">
        <v>2415</v>
      </c>
      <c r="B760" s="55" t="s">
        <v>2480</v>
      </c>
      <c r="C760" s="55" t="s">
        <v>2479</v>
      </c>
      <c r="D760" s="55" t="s">
        <v>2417</v>
      </c>
      <c r="E760" s="55" t="s">
        <v>2481</v>
      </c>
    </row>
    <row r="761" spans="1:5">
      <c r="A761" s="55" t="s">
        <v>2415</v>
      </c>
      <c r="B761" s="55" t="s">
        <v>2483</v>
      </c>
      <c r="C761" s="55" t="s">
        <v>2482</v>
      </c>
      <c r="D761" s="55" t="s">
        <v>2417</v>
      </c>
      <c r="E761" s="55" t="s">
        <v>2484</v>
      </c>
    </row>
    <row r="762" spans="1:5">
      <c r="A762" s="55" t="s">
        <v>2415</v>
      </c>
      <c r="B762" s="55" t="s">
        <v>2486</v>
      </c>
      <c r="C762" s="55" t="s">
        <v>2485</v>
      </c>
      <c r="D762" s="55" t="s">
        <v>2417</v>
      </c>
      <c r="E762" s="55" t="s">
        <v>2487</v>
      </c>
    </row>
    <row r="763" spans="1:5">
      <c r="A763" s="55" t="s">
        <v>2415</v>
      </c>
      <c r="B763" s="55" t="s">
        <v>2489</v>
      </c>
      <c r="C763" s="55" t="s">
        <v>2488</v>
      </c>
      <c r="D763" s="55" t="s">
        <v>2417</v>
      </c>
      <c r="E763" s="55" t="s">
        <v>2490</v>
      </c>
    </row>
    <row r="764" spans="1:5">
      <c r="A764" s="55" t="s">
        <v>2415</v>
      </c>
      <c r="B764" s="55" t="s">
        <v>2492</v>
      </c>
      <c r="C764" s="55" t="s">
        <v>2491</v>
      </c>
      <c r="D764" s="55" t="s">
        <v>2417</v>
      </c>
      <c r="E764" s="55" t="s">
        <v>2493</v>
      </c>
    </row>
    <row r="765" spans="1:5">
      <c r="A765" s="55" t="s">
        <v>2415</v>
      </c>
      <c r="B765" s="55" t="s">
        <v>2495</v>
      </c>
      <c r="C765" s="55" t="s">
        <v>2494</v>
      </c>
      <c r="D765" s="55" t="s">
        <v>2417</v>
      </c>
      <c r="E765" s="55" t="s">
        <v>2496</v>
      </c>
    </row>
    <row r="766" spans="1:5">
      <c r="A766" s="55" t="s">
        <v>2415</v>
      </c>
      <c r="B766" s="55" t="s">
        <v>2498</v>
      </c>
      <c r="C766" s="55" t="s">
        <v>2497</v>
      </c>
      <c r="D766" s="55" t="s">
        <v>2417</v>
      </c>
      <c r="E766" s="55" t="s">
        <v>2499</v>
      </c>
    </row>
    <row r="767" spans="1:5">
      <c r="A767" s="55" t="s">
        <v>2415</v>
      </c>
      <c r="B767" s="55" t="s">
        <v>2501</v>
      </c>
      <c r="C767" s="55" t="s">
        <v>2500</v>
      </c>
      <c r="D767" s="55" t="s">
        <v>2417</v>
      </c>
      <c r="E767" s="55" t="s">
        <v>2502</v>
      </c>
    </row>
    <row r="768" spans="1:5">
      <c r="A768" s="55" t="s">
        <v>2415</v>
      </c>
      <c r="B768" s="55" t="s">
        <v>2504</v>
      </c>
      <c r="C768" s="55" t="s">
        <v>2503</v>
      </c>
      <c r="D768" s="55" t="s">
        <v>2417</v>
      </c>
      <c r="E768" s="55" t="s">
        <v>2505</v>
      </c>
    </row>
    <row r="769" spans="1:5">
      <c r="A769" s="52" t="s">
        <v>2507</v>
      </c>
      <c r="B769" s="54" t="str">
        <f>A769</f>
        <v>富山県</v>
      </c>
      <c r="C769" s="52" t="s">
        <v>2506</v>
      </c>
      <c r="D769" s="54" t="s">
        <v>2508</v>
      </c>
      <c r="E769" s="53"/>
    </row>
    <row r="770" spans="1:5">
      <c r="A770" s="55" t="s">
        <v>2510</v>
      </c>
      <c r="B770" s="55" t="s">
        <v>2511</v>
      </c>
      <c r="C770" s="55" t="s">
        <v>2509</v>
      </c>
      <c r="D770" s="55" t="s">
        <v>2512</v>
      </c>
      <c r="E770" s="55" t="s">
        <v>2513</v>
      </c>
    </row>
    <row r="771" spans="1:5">
      <c r="A771" s="55" t="s">
        <v>2510</v>
      </c>
      <c r="B771" s="55" t="s">
        <v>2515</v>
      </c>
      <c r="C771" s="55" t="s">
        <v>2514</v>
      </c>
      <c r="D771" s="55" t="s">
        <v>2512</v>
      </c>
      <c r="E771" s="55" t="s">
        <v>2516</v>
      </c>
    </row>
    <row r="772" spans="1:5">
      <c r="A772" s="55" t="s">
        <v>2510</v>
      </c>
      <c r="B772" s="55" t="s">
        <v>2518</v>
      </c>
      <c r="C772" s="55" t="s">
        <v>2517</v>
      </c>
      <c r="D772" s="55" t="s">
        <v>2512</v>
      </c>
      <c r="E772" s="55" t="s">
        <v>2519</v>
      </c>
    </row>
    <row r="773" spans="1:5">
      <c r="A773" s="55" t="s">
        <v>2510</v>
      </c>
      <c r="B773" s="55" t="s">
        <v>2521</v>
      </c>
      <c r="C773" s="55" t="s">
        <v>2520</v>
      </c>
      <c r="D773" s="55" t="s">
        <v>2512</v>
      </c>
      <c r="E773" s="55" t="s">
        <v>2522</v>
      </c>
    </row>
    <row r="774" spans="1:5">
      <c r="A774" s="55" t="s">
        <v>2510</v>
      </c>
      <c r="B774" s="55" t="s">
        <v>2524</v>
      </c>
      <c r="C774" s="55" t="s">
        <v>2523</v>
      </c>
      <c r="D774" s="55" t="s">
        <v>2512</v>
      </c>
      <c r="E774" s="55" t="s">
        <v>2525</v>
      </c>
    </row>
    <row r="775" spans="1:5">
      <c r="A775" s="55" t="s">
        <v>2510</v>
      </c>
      <c r="B775" s="55" t="s">
        <v>2527</v>
      </c>
      <c r="C775" s="55" t="s">
        <v>2526</v>
      </c>
      <c r="D775" s="55" t="s">
        <v>2512</v>
      </c>
      <c r="E775" s="55" t="s">
        <v>2528</v>
      </c>
    </row>
    <row r="776" spans="1:5">
      <c r="A776" s="55" t="s">
        <v>2510</v>
      </c>
      <c r="B776" s="55" t="s">
        <v>2530</v>
      </c>
      <c r="C776" s="55" t="s">
        <v>2529</v>
      </c>
      <c r="D776" s="55" t="s">
        <v>2512</v>
      </c>
      <c r="E776" s="55" t="s">
        <v>2531</v>
      </c>
    </row>
    <row r="777" spans="1:5">
      <c r="A777" s="55" t="s">
        <v>2510</v>
      </c>
      <c r="B777" s="55" t="s">
        <v>2533</v>
      </c>
      <c r="C777" s="55" t="s">
        <v>2532</v>
      </c>
      <c r="D777" s="55" t="s">
        <v>2512</v>
      </c>
      <c r="E777" s="55" t="s">
        <v>2534</v>
      </c>
    </row>
    <row r="778" spans="1:5">
      <c r="A778" s="55" t="s">
        <v>2510</v>
      </c>
      <c r="B778" s="55" t="s">
        <v>2536</v>
      </c>
      <c r="C778" s="55" t="s">
        <v>2535</v>
      </c>
      <c r="D778" s="55" t="s">
        <v>2512</v>
      </c>
      <c r="E778" s="55" t="s">
        <v>2537</v>
      </c>
    </row>
    <row r="779" spans="1:5">
      <c r="A779" s="55" t="s">
        <v>2510</v>
      </c>
      <c r="B779" s="55" t="s">
        <v>2539</v>
      </c>
      <c r="C779" s="55" t="s">
        <v>2538</v>
      </c>
      <c r="D779" s="55" t="s">
        <v>2512</v>
      </c>
      <c r="E779" s="55" t="s">
        <v>2540</v>
      </c>
    </row>
    <row r="780" spans="1:5">
      <c r="A780" s="55" t="s">
        <v>2510</v>
      </c>
      <c r="B780" s="55" t="s">
        <v>2542</v>
      </c>
      <c r="C780" s="55" t="s">
        <v>2541</v>
      </c>
      <c r="D780" s="55" t="s">
        <v>2512</v>
      </c>
      <c r="E780" s="55" t="s">
        <v>2543</v>
      </c>
    </row>
    <row r="781" spans="1:5">
      <c r="A781" s="55" t="s">
        <v>2510</v>
      </c>
      <c r="B781" s="55" t="s">
        <v>2545</v>
      </c>
      <c r="C781" s="55" t="s">
        <v>2544</v>
      </c>
      <c r="D781" s="55" t="s">
        <v>2512</v>
      </c>
      <c r="E781" s="55" t="s">
        <v>2546</v>
      </c>
    </row>
    <row r="782" spans="1:5">
      <c r="A782" s="55" t="s">
        <v>2510</v>
      </c>
      <c r="B782" s="55" t="s">
        <v>2548</v>
      </c>
      <c r="C782" s="55" t="s">
        <v>2547</v>
      </c>
      <c r="D782" s="55" t="s">
        <v>2512</v>
      </c>
      <c r="E782" s="55" t="s">
        <v>2549</v>
      </c>
    </row>
    <row r="783" spans="1:5">
      <c r="A783" s="55" t="s">
        <v>2510</v>
      </c>
      <c r="B783" s="55" t="s">
        <v>2551</v>
      </c>
      <c r="C783" s="55" t="s">
        <v>2550</v>
      </c>
      <c r="D783" s="55" t="s">
        <v>2512</v>
      </c>
      <c r="E783" s="55" t="s">
        <v>2552</v>
      </c>
    </row>
    <row r="784" spans="1:5">
      <c r="A784" s="55" t="s">
        <v>2510</v>
      </c>
      <c r="B784" s="55" t="s">
        <v>1205</v>
      </c>
      <c r="C784" s="55" t="s">
        <v>2553</v>
      </c>
      <c r="D784" s="55" t="s">
        <v>2512</v>
      </c>
      <c r="E784" s="55" t="s">
        <v>1206</v>
      </c>
    </row>
    <row r="785" spans="1:5">
      <c r="A785" s="52" t="s">
        <v>2555</v>
      </c>
      <c r="B785" s="54" t="str">
        <f>A785</f>
        <v>石川県</v>
      </c>
      <c r="C785" s="52" t="s">
        <v>2554</v>
      </c>
      <c r="D785" s="54" t="s">
        <v>2556</v>
      </c>
      <c r="E785" s="53"/>
    </row>
    <row r="786" spans="1:5">
      <c r="A786" s="55" t="s">
        <v>2558</v>
      </c>
      <c r="B786" s="55" t="s">
        <v>2559</v>
      </c>
      <c r="C786" s="55" t="s">
        <v>2557</v>
      </c>
      <c r="D786" s="55" t="s">
        <v>2560</v>
      </c>
      <c r="E786" s="55" t="s">
        <v>2561</v>
      </c>
    </row>
    <row r="787" spans="1:5">
      <c r="A787" s="55" t="s">
        <v>2558</v>
      </c>
      <c r="B787" s="55" t="s">
        <v>2563</v>
      </c>
      <c r="C787" s="55" t="s">
        <v>2562</v>
      </c>
      <c r="D787" s="55" t="s">
        <v>2560</v>
      </c>
      <c r="E787" s="55" t="s">
        <v>2564</v>
      </c>
    </row>
    <row r="788" spans="1:5">
      <c r="A788" s="55" t="s">
        <v>2558</v>
      </c>
      <c r="B788" s="55" t="s">
        <v>2566</v>
      </c>
      <c r="C788" s="55" t="s">
        <v>2565</v>
      </c>
      <c r="D788" s="55" t="s">
        <v>2560</v>
      </c>
      <c r="E788" s="55" t="s">
        <v>2567</v>
      </c>
    </row>
    <row r="789" spans="1:5">
      <c r="A789" s="55" t="s">
        <v>2558</v>
      </c>
      <c r="B789" s="55" t="s">
        <v>2569</v>
      </c>
      <c r="C789" s="55" t="s">
        <v>2568</v>
      </c>
      <c r="D789" s="55" t="s">
        <v>2560</v>
      </c>
      <c r="E789" s="55" t="s">
        <v>2570</v>
      </c>
    </row>
    <row r="790" spans="1:5">
      <c r="A790" s="55" t="s">
        <v>2558</v>
      </c>
      <c r="B790" s="55" t="s">
        <v>2572</v>
      </c>
      <c r="C790" s="55" t="s">
        <v>2571</v>
      </c>
      <c r="D790" s="55" t="s">
        <v>2560</v>
      </c>
      <c r="E790" s="55" t="s">
        <v>2573</v>
      </c>
    </row>
    <row r="791" spans="1:5">
      <c r="A791" s="55" t="s">
        <v>2558</v>
      </c>
      <c r="B791" s="55" t="s">
        <v>2575</v>
      </c>
      <c r="C791" s="55" t="s">
        <v>2574</v>
      </c>
      <c r="D791" s="55" t="s">
        <v>2560</v>
      </c>
      <c r="E791" s="55" t="s">
        <v>2576</v>
      </c>
    </row>
    <row r="792" spans="1:5">
      <c r="A792" s="55" t="s">
        <v>2558</v>
      </c>
      <c r="B792" s="55" t="s">
        <v>2578</v>
      </c>
      <c r="C792" s="55" t="s">
        <v>2577</v>
      </c>
      <c r="D792" s="55" t="s">
        <v>2560</v>
      </c>
      <c r="E792" s="55" t="s">
        <v>2579</v>
      </c>
    </row>
    <row r="793" spans="1:5">
      <c r="A793" s="55" t="s">
        <v>2558</v>
      </c>
      <c r="B793" s="55" t="s">
        <v>2581</v>
      </c>
      <c r="C793" s="55" t="s">
        <v>2580</v>
      </c>
      <c r="D793" s="55" t="s">
        <v>2560</v>
      </c>
      <c r="E793" s="55" t="s">
        <v>2582</v>
      </c>
    </row>
    <row r="794" spans="1:5">
      <c r="A794" s="55" t="s">
        <v>2558</v>
      </c>
      <c r="B794" s="55" t="s">
        <v>2584</v>
      </c>
      <c r="C794" s="55" t="s">
        <v>2583</v>
      </c>
      <c r="D794" s="55" t="s">
        <v>2560</v>
      </c>
      <c r="E794" s="55" t="s">
        <v>2585</v>
      </c>
    </row>
    <row r="795" spans="1:5">
      <c r="A795" s="55" t="s">
        <v>2558</v>
      </c>
      <c r="B795" s="55" t="s">
        <v>2587</v>
      </c>
      <c r="C795" s="55" t="s">
        <v>2586</v>
      </c>
      <c r="D795" s="55" t="s">
        <v>2560</v>
      </c>
      <c r="E795" s="55" t="s">
        <v>2588</v>
      </c>
    </row>
    <row r="796" spans="1:5">
      <c r="A796" s="55" t="s">
        <v>2558</v>
      </c>
      <c r="B796" s="55" t="s">
        <v>2590</v>
      </c>
      <c r="C796" s="55" t="s">
        <v>2589</v>
      </c>
      <c r="D796" s="55" t="s">
        <v>2560</v>
      </c>
      <c r="E796" s="55" t="s">
        <v>2591</v>
      </c>
    </row>
    <row r="797" spans="1:5">
      <c r="A797" s="55" t="s">
        <v>2558</v>
      </c>
      <c r="B797" s="55" t="s">
        <v>2593</v>
      </c>
      <c r="C797" s="55" t="s">
        <v>2592</v>
      </c>
      <c r="D797" s="55" t="s">
        <v>2560</v>
      </c>
      <c r="E797" s="55" t="s">
        <v>2594</v>
      </c>
    </row>
    <row r="798" spans="1:5">
      <c r="A798" s="55" t="s">
        <v>2558</v>
      </c>
      <c r="B798" s="55" t="s">
        <v>2596</v>
      </c>
      <c r="C798" s="55" t="s">
        <v>2595</v>
      </c>
      <c r="D798" s="55" t="s">
        <v>2560</v>
      </c>
      <c r="E798" s="55" t="s">
        <v>2597</v>
      </c>
    </row>
    <row r="799" spans="1:5">
      <c r="A799" s="55" t="s">
        <v>2558</v>
      </c>
      <c r="B799" s="55" t="s">
        <v>2599</v>
      </c>
      <c r="C799" s="55" t="s">
        <v>2598</v>
      </c>
      <c r="D799" s="55" t="s">
        <v>2560</v>
      </c>
      <c r="E799" s="55" t="s">
        <v>2600</v>
      </c>
    </row>
    <row r="800" spans="1:5">
      <c r="A800" s="55" t="s">
        <v>2558</v>
      </c>
      <c r="B800" s="55" t="s">
        <v>2602</v>
      </c>
      <c r="C800" s="55" t="s">
        <v>2601</v>
      </c>
      <c r="D800" s="55" t="s">
        <v>2560</v>
      </c>
      <c r="E800" s="55" t="s">
        <v>2603</v>
      </c>
    </row>
    <row r="801" spans="1:5">
      <c r="A801" s="55" t="s">
        <v>2558</v>
      </c>
      <c r="B801" s="55" t="s">
        <v>2605</v>
      </c>
      <c r="C801" s="55" t="s">
        <v>2604</v>
      </c>
      <c r="D801" s="55" t="s">
        <v>2560</v>
      </c>
      <c r="E801" s="55" t="s">
        <v>2606</v>
      </c>
    </row>
    <row r="802" spans="1:5">
      <c r="A802" s="55" t="s">
        <v>2558</v>
      </c>
      <c r="B802" s="55" t="s">
        <v>2608</v>
      </c>
      <c r="C802" s="55" t="s">
        <v>2607</v>
      </c>
      <c r="D802" s="55" t="s">
        <v>2560</v>
      </c>
      <c r="E802" s="55" t="s">
        <v>2609</v>
      </c>
    </row>
    <row r="803" spans="1:5">
      <c r="A803" s="55" t="s">
        <v>2558</v>
      </c>
      <c r="B803" s="55" t="s">
        <v>2611</v>
      </c>
      <c r="C803" s="55" t="s">
        <v>2610</v>
      </c>
      <c r="D803" s="55" t="s">
        <v>2560</v>
      </c>
      <c r="E803" s="55" t="s">
        <v>2612</v>
      </c>
    </row>
    <row r="804" spans="1:5">
      <c r="A804" s="55" t="s">
        <v>2558</v>
      </c>
      <c r="B804" s="55" t="s">
        <v>2614</v>
      </c>
      <c r="C804" s="55" t="s">
        <v>2613</v>
      </c>
      <c r="D804" s="55" t="s">
        <v>2560</v>
      </c>
      <c r="E804" s="55" t="s">
        <v>2615</v>
      </c>
    </row>
    <row r="805" spans="1:5">
      <c r="A805" s="52" t="s">
        <v>2617</v>
      </c>
      <c r="B805" s="54" t="str">
        <f>A805</f>
        <v>福井県</v>
      </c>
      <c r="C805" s="52" t="s">
        <v>2616</v>
      </c>
      <c r="D805" s="54" t="s">
        <v>2618</v>
      </c>
      <c r="E805" s="53"/>
    </row>
    <row r="806" spans="1:5">
      <c r="A806" s="55" t="s">
        <v>2620</v>
      </c>
      <c r="B806" s="55" t="s">
        <v>2621</v>
      </c>
      <c r="C806" s="55" t="s">
        <v>2619</v>
      </c>
      <c r="D806" s="55" t="s">
        <v>2622</v>
      </c>
      <c r="E806" s="55" t="s">
        <v>2623</v>
      </c>
    </row>
    <row r="807" spans="1:5">
      <c r="A807" s="55" t="s">
        <v>2620</v>
      </c>
      <c r="B807" s="55" t="s">
        <v>2625</v>
      </c>
      <c r="C807" s="55" t="s">
        <v>2624</v>
      </c>
      <c r="D807" s="55" t="s">
        <v>2622</v>
      </c>
      <c r="E807" s="55" t="s">
        <v>2626</v>
      </c>
    </row>
    <row r="808" spans="1:5">
      <c r="A808" s="55" t="s">
        <v>2620</v>
      </c>
      <c r="B808" s="55" t="s">
        <v>2628</v>
      </c>
      <c r="C808" s="55" t="s">
        <v>2627</v>
      </c>
      <c r="D808" s="55" t="s">
        <v>2622</v>
      </c>
      <c r="E808" s="55" t="s">
        <v>2629</v>
      </c>
    </row>
    <row r="809" spans="1:5">
      <c r="A809" s="55" t="s">
        <v>2620</v>
      </c>
      <c r="B809" s="55" t="s">
        <v>2631</v>
      </c>
      <c r="C809" s="55" t="s">
        <v>2630</v>
      </c>
      <c r="D809" s="55" t="s">
        <v>2622</v>
      </c>
      <c r="E809" s="55" t="s">
        <v>2632</v>
      </c>
    </row>
    <row r="810" spans="1:5">
      <c r="A810" s="55" t="s">
        <v>2620</v>
      </c>
      <c r="B810" s="55" t="s">
        <v>2634</v>
      </c>
      <c r="C810" s="55" t="s">
        <v>2633</v>
      </c>
      <c r="D810" s="55" t="s">
        <v>2622</v>
      </c>
      <c r="E810" s="55" t="s">
        <v>2635</v>
      </c>
    </row>
    <row r="811" spans="1:5">
      <c r="A811" s="55" t="s">
        <v>2620</v>
      </c>
      <c r="B811" s="55" t="s">
        <v>2637</v>
      </c>
      <c r="C811" s="55" t="s">
        <v>2636</v>
      </c>
      <c r="D811" s="55" t="s">
        <v>2622</v>
      </c>
      <c r="E811" s="55" t="s">
        <v>2638</v>
      </c>
    </row>
    <row r="812" spans="1:5">
      <c r="A812" s="55" t="s">
        <v>2620</v>
      </c>
      <c r="B812" s="55" t="s">
        <v>2640</v>
      </c>
      <c r="C812" s="55" t="s">
        <v>2639</v>
      </c>
      <c r="D812" s="55" t="s">
        <v>2622</v>
      </c>
      <c r="E812" s="55" t="s">
        <v>2641</v>
      </c>
    </row>
    <row r="813" spans="1:5">
      <c r="A813" s="55" t="s">
        <v>2620</v>
      </c>
      <c r="B813" s="55" t="s">
        <v>2643</v>
      </c>
      <c r="C813" s="55" t="s">
        <v>2642</v>
      </c>
      <c r="D813" s="55" t="s">
        <v>2622</v>
      </c>
      <c r="E813" s="55" t="s">
        <v>2644</v>
      </c>
    </row>
    <row r="814" spans="1:5">
      <c r="A814" s="55" t="s">
        <v>2620</v>
      </c>
      <c r="B814" s="55" t="s">
        <v>2646</v>
      </c>
      <c r="C814" s="55" t="s">
        <v>2645</v>
      </c>
      <c r="D814" s="55" t="s">
        <v>2622</v>
      </c>
      <c r="E814" s="55" t="s">
        <v>2647</v>
      </c>
    </row>
    <row r="815" spans="1:5">
      <c r="A815" s="55" t="s">
        <v>2620</v>
      </c>
      <c r="B815" s="55" t="s">
        <v>2649</v>
      </c>
      <c r="C815" s="55" t="s">
        <v>2648</v>
      </c>
      <c r="D815" s="55" t="s">
        <v>2622</v>
      </c>
      <c r="E815" s="55" t="s">
        <v>2650</v>
      </c>
    </row>
    <row r="816" spans="1:5">
      <c r="A816" s="55" t="s">
        <v>2620</v>
      </c>
      <c r="B816" s="55" t="s">
        <v>679</v>
      </c>
      <c r="C816" s="55" t="s">
        <v>2651</v>
      </c>
      <c r="D816" s="55" t="s">
        <v>2622</v>
      </c>
      <c r="E816" s="55" t="s">
        <v>680</v>
      </c>
    </row>
    <row r="817" spans="1:5">
      <c r="A817" s="55" t="s">
        <v>2620</v>
      </c>
      <c r="B817" s="55" t="s">
        <v>2653</v>
      </c>
      <c r="C817" s="55" t="s">
        <v>2652</v>
      </c>
      <c r="D817" s="55" t="s">
        <v>2622</v>
      </c>
      <c r="E817" s="55" t="s">
        <v>2654</v>
      </c>
    </row>
    <row r="818" spans="1:5">
      <c r="A818" s="55" t="s">
        <v>2620</v>
      </c>
      <c r="B818" s="55" t="s">
        <v>2656</v>
      </c>
      <c r="C818" s="55" t="s">
        <v>2655</v>
      </c>
      <c r="D818" s="55" t="s">
        <v>2622</v>
      </c>
      <c r="E818" s="55" t="s">
        <v>2657</v>
      </c>
    </row>
    <row r="819" spans="1:5">
      <c r="A819" s="55" t="s">
        <v>2620</v>
      </c>
      <c r="B819" s="55" t="s">
        <v>2659</v>
      </c>
      <c r="C819" s="55" t="s">
        <v>2658</v>
      </c>
      <c r="D819" s="55" t="s">
        <v>2622</v>
      </c>
      <c r="E819" s="55" t="s">
        <v>2660</v>
      </c>
    </row>
    <row r="820" spans="1:5">
      <c r="A820" s="55" t="s">
        <v>2620</v>
      </c>
      <c r="B820" s="55" t="s">
        <v>2662</v>
      </c>
      <c r="C820" s="55" t="s">
        <v>2661</v>
      </c>
      <c r="D820" s="55" t="s">
        <v>2622</v>
      </c>
      <c r="E820" s="55" t="s">
        <v>2663</v>
      </c>
    </row>
    <row r="821" spans="1:5">
      <c r="A821" s="55" t="s">
        <v>2620</v>
      </c>
      <c r="B821" s="55" t="s">
        <v>2665</v>
      </c>
      <c r="C821" s="55" t="s">
        <v>2664</v>
      </c>
      <c r="D821" s="55" t="s">
        <v>2622</v>
      </c>
      <c r="E821" s="55" t="s">
        <v>2666</v>
      </c>
    </row>
    <row r="822" spans="1:5">
      <c r="A822" s="55" t="s">
        <v>2620</v>
      </c>
      <c r="B822" s="55" t="s">
        <v>2668</v>
      </c>
      <c r="C822" s="55" t="s">
        <v>2667</v>
      </c>
      <c r="D822" s="55" t="s">
        <v>2622</v>
      </c>
      <c r="E822" s="55" t="s">
        <v>2669</v>
      </c>
    </row>
    <row r="823" spans="1:5">
      <c r="A823" s="52" t="s">
        <v>2671</v>
      </c>
      <c r="B823" s="54" t="str">
        <f>A823</f>
        <v>山梨県</v>
      </c>
      <c r="C823" s="52" t="s">
        <v>2670</v>
      </c>
      <c r="D823" s="54" t="s">
        <v>2672</v>
      </c>
      <c r="E823" s="53"/>
    </row>
    <row r="824" spans="1:5">
      <c r="A824" s="55" t="s">
        <v>2674</v>
      </c>
      <c r="B824" s="55" t="s">
        <v>2675</v>
      </c>
      <c r="C824" s="55" t="s">
        <v>2673</v>
      </c>
      <c r="D824" s="55" t="s">
        <v>2676</v>
      </c>
      <c r="E824" s="55" t="s">
        <v>2677</v>
      </c>
    </row>
    <row r="825" spans="1:5">
      <c r="A825" s="55" t="s">
        <v>2674</v>
      </c>
      <c r="B825" s="55" t="s">
        <v>2679</v>
      </c>
      <c r="C825" s="55" t="s">
        <v>2678</v>
      </c>
      <c r="D825" s="55" t="s">
        <v>2676</v>
      </c>
      <c r="E825" s="55" t="s">
        <v>2680</v>
      </c>
    </row>
    <row r="826" spans="1:5">
      <c r="A826" s="55" t="s">
        <v>2674</v>
      </c>
      <c r="B826" s="55" t="s">
        <v>2682</v>
      </c>
      <c r="C826" s="55" t="s">
        <v>2681</v>
      </c>
      <c r="D826" s="55" t="s">
        <v>2676</v>
      </c>
      <c r="E826" s="55" t="s">
        <v>2683</v>
      </c>
    </row>
    <row r="827" spans="1:5">
      <c r="A827" s="55" t="s">
        <v>2674</v>
      </c>
      <c r="B827" s="55" t="s">
        <v>2685</v>
      </c>
      <c r="C827" s="55" t="s">
        <v>2684</v>
      </c>
      <c r="D827" s="55" t="s">
        <v>2676</v>
      </c>
      <c r="E827" s="55" t="s">
        <v>2686</v>
      </c>
    </row>
    <row r="828" spans="1:5">
      <c r="A828" s="55" t="s">
        <v>2674</v>
      </c>
      <c r="B828" s="55" t="s">
        <v>2688</v>
      </c>
      <c r="C828" s="55" t="s">
        <v>2687</v>
      </c>
      <c r="D828" s="55" t="s">
        <v>2676</v>
      </c>
      <c r="E828" s="55" t="s">
        <v>2689</v>
      </c>
    </row>
    <row r="829" spans="1:5">
      <c r="A829" s="55" t="s">
        <v>2674</v>
      </c>
      <c r="B829" s="55" t="s">
        <v>2691</v>
      </c>
      <c r="C829" s="55" t="s">
        <v>2690</v>
      </c>
      <c r="D829" s="55" t="s">
        <v>2676</v>
      </c>
      <c r="E829" s="55" t="s">
        <v>2692</v>
      </c>
    </row>
    <row r="830" spans="1:5">
      <c r="A830" s="55" t="s">
        <v>2674</v>
      </c>
      <c r="B830" s="55" t="s">
        <v>2694</v>
      </c>
      <c r="C830" s="55" t="s">
        <v>2693</v>
      </c>
      <c r="D830" s="55" t="s">
        <v>2676</v>
      </c>
      <c r="E830" s="55" t="s">
        <v>2695</v>
      </c>
    </row>
    <row r="831" spans="1:5">
      <c r="A831" s="55" t="s">
        <v>2674</v>
      </c>
      <c r="B831" s="55" t="s">
        <v>2697</v>
      </c>
      <c r="C831" s="55" t="s">
        <v>2696</v>
      </c>
      <c r="D831" s="55" t="s">
        <v>2676</v>
      </c>
      <c r="E831" s="55" t="s">
        <v>297</v>
      </c>
    </row>
    <row r="832" spans="1:5">
      <c r="A832" s="55" t="s">
        <v>2674</v>
      </c>
      <c r="B832" s="55" t="s">
        <v>2699</v>
      </c>
      <c r="C832" s="55" t="s">
        <v>2698</v>
      </c>
      <c r="D832" s="55" t="s">
        <v>2676</v>
      </c>
      <c r="E832" s="55" t="s">
        <v>2700</v>
      </c>
    </row>
    <row r="833" spans="1:5">
      <c r="A833" s="55" t="s">
        <v>2674</v>
      </c>
      <c r="B833" s="55" t="s">
        <v>2702</v>
      </c>
      <c r="C833" s="55" t="s">
        <v>2701</v>
      </c>
      <c r="D833" s="55" t="s">
        <v>2676</v>
      </c>
      <c r="E833" s="55" t="s">
        <v>2703</v>
      </c>
    </row>
    <row r="834" spans="1:5">
      <c r="A834" s="55" t="s">
        <v>2674</v>
      </c>
      <c r="B834" s="55" t="s">
        <v>2705</v>
      </c>
      <c r="C834" s="55" t="s">
        <v>2704</v>
      </c>
      <c r="D834" s="55" t="s">
        <v>2676</v>
      </c>
      <c r="E834" s="55" t="s">
        <v>2706</v>
      </c>
    </row>
    <row r="835" spans="1:5">
      <c r="A835" s="55" t="s">
        <v>2674</v>
      </c>
      <c r="B835" s="55" t="s">
        <v>2708</v>
      </c>
      <c r="C835" s="55" t="s">
        <v>2707</v>
      </c>
      <c r="D835" s="55" t="s">
        <v>2676</v>
      </c>
      <c r="E835" s="55" t="s">
        <v>2709</v>
      </c>
    </row>
    <row r="836" spans="1:5">
      <c r="A836" s="55" t="s">
        <v>2674</v>
      </c>
      <c r="B836" s="55" t="s">
        <v>2711</v>
      </c>
      <c r="C836" s="55" t="s">
        <v>2710</v>
      </c>
      <c r="D836" s="55" t="s">
        <v>2676</v>
      </c>
      <c r="E836" s="55" t="s">
        <v>2712</v>
      </c>
    </row>
    <row r="837" spans="1:5">
      <c r="A837" s="55" t="s">
        <v>2674</v>
      </c>
      <c r="B837" s="55" t="s">
        <v>2714</v>
      </c>
      <c r="C837" s="55" t="s">
        <v>2713</v>
      </c>
      <c r="D837" s="55" t="s">
        <v>2676</v>
      </c>
      <c r="E837" s="55" t="s">
        <v>2715</v>
      </c>
    </row>
    <row r="838" spans="1:5">
      <c r="A838" s="55" t="s">
        <v>2674</v>
      </c>
      <c r="B838" s="55" t="s">
        <v>2717</v>
      </c>
      <c r="C838" s="55" t="s">
        <v>2716</v>
      </c>
      <c r="D838" s="55" t="s">
        <v>2676</v>
      </c>
      <c r="E838" s="55" t="s">
        <v>2718</v>
      </c>
    </row>
    <row r="839" spans="1:5">
      <c r="A839" s="55" t="s">
        <v>2674</v>
      </c>
      <c r="B839" s="55" t="s">
        <v>2720</v>
      </c>
      <c r="C839" s="55" t="s">
        <v>2719</v>
      </c>
      <c r="D839" s="55" t="s">
        <v>2676</v>
      </c>
      <c r="E839" s="55" t="s">
        <v>2721</v>
      </c>
    </row>
    <row r="840" spans="1:5">
      <c r="A840" s="55" t="s">
        <v>2674</v>
      </c>
      <c r="B840" s="55" t="s">
        <v>846</v>
      </c>
      <c r="C840" s="55" t="s">
        <v>2722</v>
      </c>
      <c r="D840" s="55" t="s">
        <v>2676</v>
      </c>
      <c r="E840" s="55" t="s">
        <v>847</v>
      </c>
    </row>
    <row r="841" spans="1:5">
      <c r="A841" s="55" t="s">
        <v>2674</v>
      </c>
      <c r="B841" s="55" t="s">
        <v>2724</v>
      </c>
      <c r="C841" s="55" t="s">
        <v>2723</v>
      </c>
      <c r="D841" s="55" t="s">
        <v>2676</v>
      </c>
      <c r="E841" s="55" t="s">
        <v>2725</v>
      </c>
    </row>
    <row r="842" spans="1:5">
      <c r="A842" s="55" t="s">
        <v>2674</v>
      </c>
      <c r="B842" s="55" t="s">
        <v>2727</v>
      </c>
      <c r="C842" s="55" t="s">
        <v>2726</v>
      </c>
      <c r="D842" s="55" t="s">
        <v>2676</v>
      </c>
      <c r="E842" s="55" t="s">
        <v>2728</v>
      </c>
    </row>
    <row r="843" spans="1:5">
      <c r="A843" s="55" t="s">
        <v>2674</v>
      </c>
      <c r="B843" s="55" t="s">
        <v>2730</v>
      </c>
      <c r="C843" s="55" t="s">
        <v>2729</v>
      </c>
      <c r="D843" s="55" t="s">
        <v>2676</v>
      </c>
      <c r="E843" s="55" t="s">
        <v>2731</v>
      </c>
    </row>
    <row r="844" spans="1:5">
      <c r="A844" s="55" t="s">
        <v>2674</v>
      </c>
      <c r="B844" s="55" t="s">
        <v>2733</v>
      </c>
      <c r="C844" s="55" t="s">
        <v>2732</v>
      </c>
      <c r="D844" s="55" t="s">
        <v>2676</v>
      </c>
      <c r="E844" s="55" t="s">
        <v>2734</v>
      </c>
    </row>
    <row r="845" spans="1:5">
      <c r="A845" s="55" t="s">
        <v>2674</v>
      </c>
      <c r="B845" s="55" t="s">
        <v>2736</v>
      </c>
      <c r="C845" s="55" t="s">
        <v>2735</v>
      </c>
      <c r="D845" s="55" t="s">
        <v>2676</v>
      </c>
      <c r="E845" s="55" t="s">
        <v>2737</v>
      </c>
    </row>
    <row r="846" spans="1:5">
      <c r="A846" s="55" t="s">
        <v>2674</v>
      </c>
      <c r="B846" s="55" t="s">
        <v>2739</v>
      </c>
      <c r="C846" s="55" t="s">
        <v>2738</v>
      </c>
      <c r="D846" s="55" t="s">
        <v>2676</v>
      </c>
      <c r="E846" s="55" t="s">
        <v>2740</v>
      </c>
    </row>
    <row r="847" spans="1:5">
      <c r="A847" s="55" t="s">
        <v>2674</v>
      </c>
      <c r="B847" s="55" t="s">
        <v>2742</v>
      </c>
      <c r="C847" s="55" t="s">
        <v>2741</v>
      </c>
      <c r="D847" s="55" t="s">
        <v>2676</v>
      </c>
      <c r="E847" s="55" t="s">
        <v>2743</v>
      </c>
    </row>
    <row r="848" spans="1:5">
      <c r="A848" s="55" t="s">
        <v>2674</v>
      </c>
      <c r="B848" s="55" t="s">
        <v>2745</v>
      </c>
      <c r="C848" s="55" t="s">
        <v>2744</v>
      </c>
      <c r="D848" s="55" t="s">
        <v>2676</v>
      </c>
      <c r="E848" s="55" t="s">
        <v>2746</v>
      </c>
    </row>
    <row r="849" spans="1:5">
      <c r="A849" s="55" t="s">
        <v>2674</v>
      </c>
      <c r="B849" s="55" t="s">
        <v>2748</v>
      </c>
      <c r="C849" s="55" t="s">
        <v>2747</v>
      </c>
      <c r="D849" s="55" t="s">
        <v>2676</v>
      </c>
      <c r="E849" s="55" t="s">
        <v>2749</v>
      </c>
    </row>
    <row r="850" spans="1:5">
      <c r="A850" s="55" t="s">
        <v>2674</v>
      </c>
      <c r="B850" s="55" t="s">
        <v>2751</v>
      </c>
      <c r="C850" s="55" t="s">
        <v>2750</v>
      </c>
      <c r="D850" s="55" t="s">
        <v>2676</v>
      </c>
      <c r="E850" s="55" t="s">
        <v>2752</v>
      </c>
    </row>
    <row r="851" spans="1:5">
      <c r="A851" s="52" t="s">
        <v>2754</v>
      </c>
      <c r="B851" s="54" t="str">
        <f>A851</f>
        <v>長野県</v>
      </c>
      <c r="C851" s="52" t="s">
        <v>2753</v>
      </c>
      <c r="D851" s="54" t="s">
        <v>2755</v>
      </c>
      <c r="E851" s="53"/>
    </row>
    <row r="852" spans="1:5">
      <c r="A852" s="55" t="s">
        <v>2757</v>
      </c>
      <c r="B852" s="55" t="s">
        <v>2758</v>
      </c>
      <c r="C852" s="55" t="s">
        <v>2756</v>
      </c>
      <c r="D852" s="55" t="s">
        <v>2759</v>
      </c>
      <c r="E852" s="55" t="s">
        <v>2760</v>
      </c>
    </row>
    <row r="853" spans="1:5">
      <c r="A853" s="55" t="s">
        <v>2757</v>
      </c>
      <c r="B853" s="55" t="s">
        <v>2762</v>
      </c>
      <c r="C853" s="55" t="s">
        <v>2761</v>
      </c>
      <c r="D853" s="55" t="s">
        <v>2759</v>
      </c>
      <c r="E853" s="55" t="s">
        <v>2763</v>
      </c>
    </row>
    <row r="854" spans="1:5">
      <c r="A854" s="55" t="s">
        <v>2757</v>
      </c>
      <c r="B854" s="55" t="s">
        <v>2765</v>
      </c>
      <c r="C854" s="55" t="s">
        <v>2764</v>
      </c>
      <c r="D854" s="55" t="s">
        <v>2759</v>
      </c>
      <c r="E854" s="55" t="s">
        <v>2766</v>
      </c>
    </row>
    <row r="855" spans="1:5">
      <c r="A855" s="55" t="s">
        <v>2757</v>
      </c>
      <c r="B855" s="55" t="s">
        <v>2768</v>
      </c>
      <c r="C855" s="55" t="s">
        <v>2767</v>
      </c>
      <c r="D855" s="55" t="s">
        <v>2759</v>
      </c>
      <c r="E855" s="55" t="s">
        <v>2769</v>
      </c>
    </row>
    <row r="856" spans="1:5">
      <c r="A856" s="55" t="s">
        <v>2757</v>
      </c>
      <c r="B856" s="55" t="s">
        <v>2771</v>
      </c>
      <c r="C856" s="55" t="s">
        <v>2770</v>
      </c>
      <c r="D856" s="55" t="s">
        <v>2759</v>
      </c>
      <c r="E856" s="55" t="s">
        <v>2772</v>
      </c>
    </row>
    <row r="857" spans="1:5">
      <c r="A857" s="55" t="s">
        <v>2757</v>
      </c>
      <c r="B857" s="55" t="s">
        <v>2774</v>
      </c>
      <c r="C857" s="55" t="s">
        <v>2773</v>
      </c>
      <c r="D857" s="55" t="s">
        <v>2759</v>
      </c>
      <c r="E857" s="55" t="s">
        <v>2775</v>
      </c>
    </row>
    <row r="858" spans="1:5">
      <c r="A858" s="55" t="s">
        <v>2757</v>
      </c>
      <c r="B858" s="55" t="s">
        <v>2777</v>
      </c>
      <c r="C858" s="55" t="s">
        <v>2776</v>
      </c>
      <c r="D858" s="55" t="s">
        <v>2759</v>
      </c>
      <c r="E858" s="55" t="s">
        <v>2778</v>
      </c>
    </row>
    <row r="859" spans="1:5">
      <c r="A859" s="55" t="s">
        <v>2757</v>
      </c>
      <c r="B859" s="55" t="s">
        <v>2780</v>
      </c>
      <c r="C859" s="55" t="s">
        <v>2779</v>
      </c>
      <c r="D859" s="55" t="s">
        <v>2759</v>
      </c>
      <c r="E859" s="55" t="s">
        <v>2781</v>
      </c>
    </row>
    <row r="860" spans="1:5">
      <c r="A860" s="55" t="s">
        <v>2757</v>
      </c>
      <c r="B860" s="55" t="s">
        <v>2783</v>
      </c>
      <c r="C860" s="55" t="s">
        <v>2782</v>
      </c>
      <c r="D860" s="55" t="s">
        <v>2759</v>
      </c>
      <c r="E860" s="55" t="s">
        <v>2784</v>
      </c>
    </row>
    <row r="861" spans="1:5">
      <c r="A861" s="55" t="s">
        <v>2757</v>
      </c>
      <c r="B861" s="55" t="s">
        <v>2786</v>
      </c>
      <c r="C861" s="55" t="s">
        <v>2785</v>
      </c>
      <c r="D861" s="55" t="s">
        <v>2759</v>
      </c>
      <c r="E861" s="55" t="s">
        <v>2787</v>
      </c>
    </row>
    <row r="862" spans="1:5">
      <c r="A862" s="55" t="s">
        <v>2757</v>
      </c>
      <c r="B862" s="55" t="s">
        <v>2789</v>
      </c>
      <c r="C862" s="55" t="s">
        <v>2788</v>
      </c>
      <c r="D862" s="55" t="s">
        <v>2759</v>
      </c>
      <c r="E862" s="55" t="s">
        <v>2790</v>
      </c>
    </row>
    <row r="863" spans="1:5">
      <c r="A863" s="55" t="s">
        <v>2757</v>
      </c>
      <c r="B863" s="55" t="s">
        <v>2792</v>
      </c>
      <c r="C863" s="55" t="s">
        <v>2791</v>
      </c>
      <c r="D863" s="55" t="s">
        <v>2759</v>
      </c>
      <c r="E863" s="55" t="s">
        <v>2793</v>
      </c>
    </row>
    <row r="864" spans="1:5">
      <c r="A864" s="55" t="s">
        <v>2757</v>
      </c>
      <c r="B864" s="55" t="s">
        <v>2795</v>
      </c>
      <c r="C864" s="55" t="s">
        <v>2794</v>
      </c>
      <c r="D864" s="55" t="s">
        <v>2759</v>
      </c>
      <c r="E864" s="55" t="s">
        <v>2796</v>
      </c>
    </row>
    <row r="865" spans="1:5">
      <c r="A865" s="55" t="s">
        <v>2757</v>
      </c>
      <c r="B865" s="55" t="s">
        <v>2798</v>
      </c>
      <c r="C865" s="55" t="s">
        <v>2797</v>
      </c>
      <c r="D865" s="55" t="s">
        <v>2759</v>
      </c>
      <c r="E865" s="55" t="s">
        <v>2799</v>
      </c>
    </row>
    <row r="866" spans="1:5">
      <c r="A866" s="55" t="s">
        <v>2757</v>
      </c>
      <c r="B866" s="55" t="s">
        <v>2801</v>
      </c>
      <c r="C866" s="55" t="s">
        <v>2800</v>
      </c>
      <c r="D866" s="55" t="s">
        <v>2759</v>
      </c>
      <c r="E866" s="55" t="s">
        <v>2802</v>
      </c>
    </row>
    <row r="867" spans="1:5">
      <c r="A867" s="55" t="s">
        <v>2757</v>
      </c>
      <c r="B867" s="55" t="s">
        <v>2804</v>
      </c>
      <c r="C867" s="55" t="s">
        <v>2803</v>
      </c>
      <c r="D867" s="55" t="s">
        <v>2759</v>
      </c>
      <c r="E867" s="55" t="s">
        <v>2805</v>
      </c>
    </row>
    <row r="868" spans="1:5">
      <c r="A868" s="55" t="s">
        <v>2757</v>
      </c>
      <c r="B868" s="55" t="s">
        <v>2807</v>
      </c>
      <c r="C868" s="55" t="s">
        <v>2806</v>
      </c>
      <c r="D868" s="55" t="s">
        <v>2759</v>
      </c>
      <c r="E868" s="55" t="s">
        <v>2808</v>
      </c>
    </row>
    <row r="869" spans="1:5">
      <c r="A869" s="55" t="s">
        <v>2757</v>
      </c>
      <c r="B869" s="55" t="s">
        <v>2810</v>
      </c>
      <c r="C869" s="55" t="s">
        <v>2809</v>
      </c>
      <c r="D869" s="55" t="s">
        <v>2759</v>
      </c>
      <c r="E869" s="55" t="s">
        <v>2811</v>
      </c>
    </row>
    <row r="870" spans="1:5">
      <c r="A870" s="55" t="s">
        <v>2757</v>
      </c>
      <c r="B870" s="55" t="s">
        <v>2813</v>
      </c>
      <c r="C870" s="55" t="s">
        <v>2812</v>
      </c>
      <c r="D870" s="55" t="s">
        <v>2759</v>
      </c>
      <c r="E870" s="55" t="s">
        <v>2814</v>
      </c>
    </row>
    <row r="871" spans="1:5">
      <c r="A871" s="55" t="s">
        <v>2757</v>
      </c>
      <c r="B871" s="55" t="s">
        <v>2816</v>
      </c>
      <c r="C871" s="55" t="s">
        <v>2815</v>
      </c>
      <c r="D871" s="55" t="s">
        <v>2759</v>
      </c>
      <c r="E871" s="55" t="s">
        <v>2817</v>
      </c>
    </row>
    <row r="872" spans="1:5">
      <c r="A872" s="55" t="s">
        <v>2757</v>
      </c>
      <c r="B872" s="55" t="s">
        <v>2819</v>
      </c>
      <c r="C872" s="55" t="s">
        <v>2818</v>
      </c>
      <c r="D872" s="55" t="s">
        <v>2759</v>
      </c>
      <c r="E872" s="55" t="s">
        <v>2820</v>
      </c>
    </row>
    <row r="873" spans="1:5">
      <c r="A873" s="55" t="s">
        <v>2757</v>
      </c>
      <c r="B873" s="55" t="s">
        <v>1710</v>
      </c>
      <c r="C873" s="55" t="s">
        <v>2821</v>
      </c>
      <c r="D873" s="55" t="s">
        <v>2759</v>
      </c>
      <c r="E873" s="55" t="s">
        <v>2822</v>
      </c>
    </row>
    <row r="874" spans="1:5">
      <c r="A874" s="55" t="s">
        <v>2757</v>
      </c>
      <c r="B874" s="55" t="s">
        <v>2824</v>
      </c>
      <c r="C874" s="55" t="s">
        <v>2823</v>
      </c>
      <c r="D874" s="55" t="s">
        <v>2759</v>
      </c>
      <c r="E874" s="55" t="s">
        <v>2825</v>
      </c>
    </row>
    <row r="875" spans="1:5">
      <c r="A875" s="55" t="s">
        <v>2757</v>
      </c>
      <c r="B875" s="55" t="s">
        <v>2827</v>
      </c>
      <c r="C875" s="55" t="s">
        <v>2826</v>
      </c>
      <c r="D875" s="55" t="s">
        <v>2759</v>
      </c>
      <c r="E875" s="55" t="s">
        <v>2828</v>
      </c>
    </row>
    <row r="876" spans="1:5">
      <c r="A876" s="55" t="s">
        <v>2757</v>
      </c>
      <c r="B876" s="55" t="s">
        <v>2830</v>
      </c>
      <c r="C876" s="55" t="s">
        <v>2829</v>
      </c>
      <c r="D876" s="55" t="s">
        <v>2759</v>
      </c>
      <c r="E876" s="55" t="s">
        <v>2831</v>
      </c>
    </row>
    <row r="877" spans="1:5">
      <c r="A877" s="55" t="s">
        <v>2757</v>
      </c>
      <c r="B877" s="55" t="s">
        <v>2833</v>
      </c>
      <c r="C877" s="55" t="s">
        <v>2832</v>
      </c>
      <c r="D877" s="55" t="s">
        <v>2759</v>
      </c>
      <c r="E877" s="55" t="s">
        <v>2834</v>
      </c>
    </row>
    <row r="878" spans="1:5">
      <c r="A878" s="55" t="s">
        <v>2757</v>
      </c>
      <c r="B878" s="55" t="s">
        <v>2836</v>
      </c>
      <c r="C878" s="55" t="s">
        <v>2835</v>
      </c>
      <c r="D878" s="55" t="s">
        <v>2759</v>
      </c>
      <c r="E878" s="55" t="s">
        <v>2837</v>
      </c>
    </row>
    <row r="879" spans="1:5">
      <c r="A879" s="55" t="s">
        <v>2757</v>
      </c>
      <c r="B879" s="55" t="s">
        <v>2839</v>
      </c>
      <c r="C879" s="55" t="s">
        <v>2838</v>
      </c>
      <c r="D879" s="55" t="s">
        <v>2759</v>
      </c>
      <c r="E879" s="55" t="s">
        <v>2840</v>
      </c>
    </row>
    <row r="880" spans="1:5">
      <c r="A880" s="55" t="s">
        <v>2757</v>
      </c>
      <c r="B880" s="55" t="s">
        <v>2842</v>
      </c>
      <c r="C880" s="55" t="s">
        <v>2841</v>
      </c>
      <c r="D880" s="55" t="s">
        <v>2759</v>
      </c>
      <c r="E880" s="55" t="s">
        <v>2843</v>
      </c>
    </row>
    <row r="881" spans="1:5">
      <c r="A881" s="55" t="s">
        <v>2757</v>
      </c>
      <c r="B881" s="55" t="s">
        <v>2845</v>
      </c>
      <c r="C881" s="55" t="s">
        <v>2844</v>
      </c>
      <c r="D881" s="55" t="s">
        <v>2759</v>
      </c>
      <c r="E881" s="55" t="s">
        <v>2846</v>
      </c>
    </row>
    <row r="882" spans="1:5">
      <c r="A882" s="55" t="s">
        <v>2757</v>
      </c>
      <c r="B882" s="55" t="s">
        <v>2848</v>
      </c>
      <c r="C882" s="55" t="s">
        <v>2847</v>
      </c>
      <c r="D882" s="55" t="s">
        <v>2759</v>
      </c>
      <c r="E882" s="55" t="s">
        <v>2849</v>
      </c>
    </row>
    <row r="883" spans="1:5">
      <c r="A883" s="55" t="s">
        <v>2757</v>
      </c>
      <c r="B883" s="55" t="s">
        <v>2851</v>
      </c>
      <c r="C883" s="55" t="s">
        <v>2850</v>
      </c>
      <c r="D883" s="55" t="s">
        <v>2759</v>
      </c>
      <c r="E883" s="55" t="s">
        <v>2852</v>
      </c>
    </row>
    <row r="884" spans="1:5">
      <c r="A884" s="55" t="s">
        <v>2757</v>
      </c>
      <c r="B884" s="55" t="s">
        <v>2854</v>
      </c>
      <c r="C884" s="55" t="s">
        <v>2853</v>
      </c>
      <c r="D884" s="55" t="s">
        <v>2759</v>
      </c>
      <c r="E884" s="55" t="s">
        <v>2855</v>
      </c>
    </row>
    <row r="885" spans="1:5">
      <c r="A885" s="55" t="s">
        <v>2757</v>
      </c>
      <c r="B885" s="55" t="s">
        <v>2857</v>
      </c>
      <c r="C885" s="55" t="s">
        <v>2856</v>
      </c>
      <c r="D885" s="55" t="s">
        <v>2759</v>
      </c>
      <c r="E885" s="55" t="s">
        <v>2858</v>
      </c>
    </row>
    <row r="886" spans="1:5">
      <c r="A886" s="55" t="s">
        <v>2757</v>
      </c>
      <c r="B886" s="55" t="s">
        <v>2860</v>
      </c>
      <c r="C886" s="55" t="s">
        <v>2859</v>
      </c>
      <c r="D886" s="55" t="s">
        <v>2759</v>
      </c>
      <c r="E886" s="55" t="s">
        <v>2861</v>
      </c>
    </row>
    <row r="887" spans="1:5">
      <c r="A887" s="55" t="s">
        <v>2757</v>
      </c>
      <c r="B887" s="55" t="s">
        <v>2863</v>
      </c>
      <c r="C887" s="55" t="s">
        <v>2862</v>
      </c>
      <c r="D887" s="55" t="s">
        <v>2759</v>
      </c>
      <c r="E887" s="55" t="s">
        <v>2864</v>
      </c>
    </row>
    <row r="888" spans="1:5">
      <c r="A888" s="55" t="s">
        <v>2757</v>
      </c>
      <c r="B888" s="55" t="s">
        <v>2866</v>
      </c>
      <c r="C888" s="55" t="s">
        <v>2865</v>
      </c>
      <c r="D888" s="55" t="s">
        <v>2759</v>
      </c>
      <c r="E888" s="55" t="s">
        <v>2867</v>
      </c>
    </row>
    <row r="889" spans="1:5">
      <c r="A889" s="55" t="s">
        <v>2757</v>
      </c>
      <c r="B889" s="55" t="s">
        <v>2869</v>
      </c>
      <c r="C889" s="55" t="s">
        <v>2868</v>
      </c>
      <c r="D889" s="55" t="s">
        <v>2759</v>
      </c>
      <c r="E889" s="55" t="s">
        <v>2870</v>
      </c>
    </row>
    <row r="890" spans="1:5">
      <c r="A890" s="55" t="s">
        <v>2757</v>
      </c>
      <c r="B890" s="55" t="s">
        <v>2872</v>
      </c>
      <c r="C890" s="55" t="s">
        <v>2871</v>
      </c>
      <c r="D890" s="55" t="s">
        <v>2759</v>
      </c>
      <c r="E890" s="55" t="s">
        <v>2873</v>
      </c>
    </row>
    <row r="891" spans="1:5">
      <c r="A891" s="55" t="s">
        <v>2757</v>
      </c>
      <c r="B891" s="55" t="s">
        <v>2875</v>
      </c>
      <c r="C891" s="55" t="s">
        <v>2874</v>
      </c>
      <c r="D891" s="55" t="s">
        <v>2759</v>
      </c>
      <c r="E891" s="55" t="s">
        <v>2876</v>
      </c>
    </row>
    <row r="892" spans="1:5">
      <c r="A892" s="55" t="s">
        <v>2757</v>
      </c>
      <c r="B892" s="55" t="s">
        <v>2878</v>
      </c>
      <c r="C892" s="55" t="s">
        <v>2877</v>
      </c>
      <c r="D892" s="55" t="s">
        <v>2759</v>
      </c>
      <c r="E892" s="55" t="s">
        <v>2879</v>
      </c>
    </row>
    <row r="893" spans="1:5">
      <c r="A893" s="55" t="s">
        <v>2757</v>
      </c>
      <c r="B893" s="55" t="s">
        <v>2881</v>
      </c>
      <c r="C893" s="55" t="s">
        <v>2880</v>
      </c>
      <c r="D893" s="55" t="s">
        <v>2759</v>
      </c>
      <c r="E893" s="55" t="s">
        <v>2882</v>
      </c>
    </row>
    <row r="894" spans="1:5">
      <c r="A894" s="55" t="s">
        <v>2757</v>
      </c>
      <c r="B894" s="55" t="s">
        <v>2884</v>
      </c>
      <c r="C894" s="55" t="s">
        <v>2883</v>
      </c>
      <c r="D894" s="55" t="s">
        <v>2759</v>
      </c>
      <c r="E894" s="55" t="s">
        <v>2885</v>
      </c>
    </row>
    <row r="895" spans="1:5">
      <c r="A895" s="55" t="s">
        <v>2757</v>
      </c>
      <c r="B895" s="55" t="s">
        <v>2887</v>
      </c>
      <c r="C895" s="55" t="s">
        <v>2886</v>
      </c>
      <c r="D895" s="55" t="s">
        <v>2759</v>
      </c>
      <c r="E895" s="55" t="s">
        <v>2888</v>
      </c>
    </row>
    <row r="896" spans="1:5">
      <c r="A896" s="55" t="s">
        <v>2757</v>
      </c>
      <c r="B896" s="55" t="s">
        <v>2890</v>
      </c>
      <c r="C896" s="55" t="s">
        <v>2889</v>
      </c>
      <c r="D896" s="55" t="s">
        <v>2759</v>
      </c>
      <c r="E896" s="55" t="s">
        <v>2891</v>
      </c>
    </row>
    <row r="897" spans="1:5">
      <c r="A897" s="55" t="s">
        <v>2757</v>
      </c>
      <c r="B897" s="55" t="s">
        <v>2893</v>
      </c>
      <c r="C897" s="55" t="s">
        <v>2892</v>
      </c>
      <c r="D897" s="55" t="s">
        <v>2759</v>
      </c>
      <c r="E897" s="55" t="s">
        <v>2894</v>
      </c>
    </row>
    <row r="898" spans="1:5">
      <c r="A898" s="55" t="s">
        <v>2757</v>
      </c>
      <c r="B898" s="55" t="s">
        <v>2896</v>
      </c>
      <c r="C898" s="55" t="s">
        <v>2895</v>
      </c>
      <c r="D898" s="55" t="s">
        <v>2759</v>
      </c>
      <c r="E898" s="55" t="s">
        <v>2897</v>
      </c>
    </row>
    <row r="899" spans="1:5">
      <c r="A899" s="55" t="s">
        <v>2757</v>
      </c>
      <c r="B899" s="55" t="s">
        <v>2899</v>
      </c>
      <c r="C899" s="55" t="s">
        <v>2898</v>
      </c>
      <c r="D899" s="55" t="s">
        <v>2759</v>
      </c>
      <c r="E899" s="55" t="s">
        <v>2900</v>
      </c>
    </row>
    <row r="900" spans="1:5">
      <c r="A900" s="55" t="s">
        <v>2757</v>
      </c>
      <c r="B900" s="55" t="s">
        <v>2902</v>
      </c>
      <c r="C900" s="55" t="s">
        <v>2901</v>
      </c>
      <c r="D900" s="55" t="s">
        <v>2759</v>
      </c>
      <c r="E900" s="55" t="s">
        <v>2903</v>
      </c>
    </row>
    <row r="901" spans="1:5">
      <c r="A901" s="55" t="s">
        <v>2757</v>
      </c>
      <c r="B901" s="55" t="s">
        <v>2905</v>
      </c>
      <c r="C901" s="55" t="s">
        <v>2904</v>
      </c>
      <c r="D901" s="55" t="s">
        <v>2759</v>
      </c>
      <c r="E901" s="55" t="s">
        <v>2906</v>
      </c>
    </row>
    <row r="902" spans="1:5">
      <c r="A902" s="55" t="s">
        <v>2757</v>
      </c>
      <c r="B902" s="55" t="s">
        <v>2908</v>
      </c>
      <c r="C902" s="55" t="s">
        <v>2907</v>
      </c>
      <c r="D902" s="55" t="s">
        <v>2759</v>
      </c>
      <c r="E902" s="55" t="s">
        <v>2909</v>
      </c>
    </row>
    <row r="903" spans="1:5">
      <c r="A903" s="55" t="s">
        <v>2757</v>
      </c>
      <c r="B903" s="55" t="s">
        <v>2911</v>
      </c>
      <c r="C903" s="55" t="s">
        <v>2910</v>
      </c>
      <c r="D903" s="55" t="s">
        <v>2759</v>
      </c>
      <c r="E903" s="55" t="s">
        <v>2912</v>
      </c>
    </row>
    <row r="904" spans="1:5">
      <c r="A904" s="55" t="s">
        <v>2757</v>
      </c>
      <c r="B904" s="55" t="s">
        <v>2914</v>
      </c>
      <c r="C904" s="55" t="s">
        <v>2913</v>
      </c>
      <c r="D904" s="55" t="s">
        <v>2759</v>
      </c>
      <c r="E904" s="55" t="s">
        <v>2915</v>
      </c>
    </row>
    <row r="905" spans="1:5">
      <c r="A905" s="55" t="s">
        <v>2757</v>
      </c>
      <c r="B905" s="55" t="s">
        <v>2917</v>
      </c>
      <c r="C905" s="55" t="s">
        <v>2916</v>
      </c>
      <c r="D905" s="55" t="s">
        <v>2759</v>
      </c>
      <c r="E905" s="55" t="s">
        <v>2918</v>
      </c>
    </row>
    <row r="906" spans="1:5">
      <c r="A906" s="55" t="s">
        <v>2757</v>
      </c>
      <c r="B906" s="55" t="s">
        <v>2920</v>
      </c>
      <c r="C906" s="55" t="s">
        <v>2919</v>
      </c>
      <c r="D906" s="55" t="s">
        <v>2759</v>
      </c>
      <c r="E906" s="55" t="s">
        <v>2921</v>
      </c>
    </row>
    <row r="907" spans="1:5">
      <c r="A907" s="55" t="s">
        <v>2757</v>
      </c>
      <c r="B907" s="55" t="s">
        <v>2923</v>
      </c>
      <c r="C907" s="55" t="s">
        <v>2922</v>
      </c>
      <c r="D907" s="55" t="s">
        <v>2759</v>
      </c>
      <c r="E907" s="55" t="s">
        <v>2924</v>
      </c>
    </row>
    <row r="908" spans="1:5">
      <c r="A908" s="55" t="s">
        <v>2757</v>
      </c>
      <c r="B908" s="55" t="s">
        <v>2926</v>
      </c>
      <c r="C908" s="55" t="s">
        <v>2925</v>
      </c>
      <c r="D908" s="55" t="s">
        <v>2759</v>
      </c>
      <c r="E908" s="55" t="s">
        <v>2927</v>
      </c>
    </row>
    <row r="909" spans="1:5">
      <c r="A909" s="55" t="s">
        <v>2757</v>
      </c>
      <c r="B909" s="55" t="s">
        <v>2929</v>
      </c>
      <c r="C909" s="55" t="s">
        <v>2928</v>
      </c>
      <c r="D909" s="55" t="s">
        <v>2759</v>
      </c>
      <c r="E909" s="55" t="s">
        <v>2930</v>
      </c>
    </row>
    <row r="910" spans="1:5">
      <c r="A910" s="55" t="s">
        <v>2757</v>
      </c>
      <c r="B910" s="55" t="s">
        <v>2932</v>
      </c>
      <c r="C910" s="55" t="s">
        <v>2931</v>
      </c>
      <c r="D910" s="55" t="s">
        <v>2759</v>
      </c>
      <c r="E910" s="55" t="s">
        <v>2933</v>
      </c>
    </row>
    <row r="911" spans="1:5">
      <c r="A911" s="55" t="s">
        <v>2757</v>
      </c>
      <c r="B911" s="55" t="s">
        <v>2935</v>
      </c>
      <c r="C911" s="55" t="s">
        <v>2934</v>
      </c>
      <c r="D911" s="55" t="s">
        <v>2759</v>
      </c>
      <c r="E911" s="55" t="s">
        <v>2936</v>
      </c>
    </row>
    <row r="912" spans="1:5">
      <c r="A912" s="55" t="s">
        <v>2757</v>
      </c>
      <c r="B912" s="55" t="s">
        <v>2938</v>
      </c>
      <c r="C912" s="55" t="s">
        <v>2937</v>
      </c>
      <c r="D912" s="55" t="s">
        <v>2759</v>
      </c>
      <c r="E912" s="55" t="s">
        <v>2939</v>
      </c>
    </row>
    <row r="913" spans="1:5">
      <c r="A913" s="55" t="s">
        <v>2757</v>
      </c>
      <c r="B913" s="55" t="s">
        <v>2941</v>
      </c>
      <c r="C913" s="55" t="s">
        <v>2940</v>
      </c>
      <c r="D913" s="55" t="s">
        <v>2759</v>
      </c>
      <c r="E913" s="55" t="s">
        <v>2942</v>
      </c>
    </row>
    <row r="914" spans="1:5">
      <c r="A914" s="55" t="s">
        <v>2757</v>
      </c>
      <c r="B914" s="55" t="s">
        <v>2944</v>
      </c>
      <c r="C914" s="55" t="s">
        <v>2943</v>
      </c>
      <c r="D914" s="55" t="s">
        <v>2759</v>
      </c>
      <c r="E914" s="55" t="s">
        <v>2945</v>
      </c>
    </row>
    <row r="915" spans="1:5">
      <c r="A915" s="55" t="s">
        <v>2757</v>
      </c>
      <c r="B915" s="55" t="s">
        <v>679</v>
      </c>
      <c r="C915" s="55" t="s">
        <v>2946</v>
      </c>
      <c r="D915" s="55" t="s">
        <v>2759</v>
      </c>
      <c r="E915" s="55" t="s">
        <v>2947</v>
      </c>
    </row>
    <row r="916" spans="1:5">
      <c r="A916" s="55" t="s">
        <v>2757</v>
      </c>
      <c r="B916" s="55" t="s">
        <v>2949</v>
      </c>
      <c r="C916" s="55" t="s">
        <v>2948</v>
      </c>
      <c r="D916" s="55" t="s">
        <v>2759</v>
      </c>
      <c r="E916" s="55" t="s">
        <v>2950</v>
      </c>
    </row>
    <row r="917" spans="1:5">
      <c r="A917" s="55" t="s">
        <v>2757</v>
      </c>
      <c r="B917" s="55" t="s">
        <v>2952</v>
      </c>
      <c r="C917" s="55" t="s">
        <v>2951</v>
      </c>
      <c r="D917" s="55" t="s">
        <v>2759</v>
      </c>
      <c r="E917" s="55" t="s">
        <v>2953</v>
      </c>
    </row>
    <row r="918" spans="1:5">
      <c r="A918" s="55" t="s">
        <v>2757</v>
      </c>
      <c r="B918" s="55" t="s">
        <v>2955</v>
      </c>
      <c r="C918" s="55" t="s">
        <v>2954</v>
      </c>
      <c r="D918" s="55" t="s">
        <v>2759</v>
      </c>
      <c r="E918" s="55" t="s">
        <v>2956</v>
      </c>
    </row>
    <row r="919" spans="1:5">
      <c r="A919" s="55" t="s">
        <v>2757</v>
      </c>
      <c r="B919" s="55" t="s">
        <v>2958</v>
      </c>
      <c r="C919" s="55" t="s">
        <v>2957</v>
      </c>
      <c r="D919" s="55" t="s">
        <v>2759</v>
      </c>
      <c r="E919" s="55" t="s">
        <v>2959</v>
      </c>
    </row>
    <row r="920" spans="1:5">
      <c r="A920" s="55" t="s">
        <v>2757</v>
      </c>
      <c r="B920" s="55" t="s">
        <v>2961</v>
      </c>
      <c r="C920" s="55" t="s">
        <v>2960</v>
      </c>
      <c r="D920" s="55" t="s">
        <v>2759</v>
      </c>
      <c r="E920" s="55" t="s">
        <v>2962</v>
      </c>
    </row>
    <row r="921" spans="1:5">
      <c r="A921" s="55" t="s">
        <v>2757</v>
      </c>
      <c r="B921" s="55" t="s">
        <v>1728</v>
      </c>
      <c r="C921" s="55" t="s">
        <v>2963</v>
      </c>
      <c r="D921" s="55" t="s">
        <v>2759</v>
      </c>
      <c r="E921" s="55" t="s">
        <v>1729</v>
      </c>
    </row>
    <row r="922" spans="1:5">
      <c r="A922" s="55" t="s">
        <v>2757</v>
      </c>
      <c r="B922" s="55" t="s">
        <v>2965</v>
      </c>
      <c r="C922" s="55" t="s">
        <v>2964</v>
      </c>
      <c r="D922" s="55" t="s">
        <v>2759</v>
      </c>
      <c r="E922" s="55" t="s">
        <v>2966</v>
      </c>
    </row>
    <row r="923" spans="1:5">
      <c r="A923" s="55" t="s">
        <v>2757</v>
      </c>
      <c r="B923" s="55" t="s">
        <v>2968</v>
      </c>
      <c r="C923" s="55" t="s">
        <v>2967</v>
      </c>
      <c r="D923" s="55" t="s">
        <v>2759</v>
      </c>
      <c r="E923" s="55" t="s">
        <v>2969</v>
      </c>
    </row>
    <row r="924" spans="1:5">
      <c r="A924" s="55" t="s">
        <v>2757</v>
      </c>
      <c r="B924" s="55" t="s">
        <v>2971</v>
      </c>
      <c r="C924" s="55" t="s">
        <v>2970</v>
      </c>
      <c r="D924" s="55" t="s">
        <v>2759</v>
      </c>
      <c r="E924" s="55" t="s">
        <v>2972</v>
      </c>
    </row>
    <row r="925" spans="1:5">
      <c r="A925" s="55" t="s">
        <v>2757</v>
      </c>
      <c r="B925" s="55" t="s">
        <v>2974</v>
      </c>
      <c r="C925" s="55" t="s">
        <v>2973</v>
      </c>
      <c r="D925" s="55" t="s">
        <v>2759</v>
      </c>
      <c r="E925" s="55" t="s">
        <v>2975</v>
      </c>
    </row>
    <row r="926" spans="1:5">
      <c r="A926" s="55" t="s">
        <v>2757</v>
      </c>
      <c r="B926" s="55" t="s">
        <v>2977</v>
      </c>
      <c r="C926" s="55" t="s">
        <v>2976</v>
      </c>
      <c r="D926" s="55" t="s">
        <v>2759</v>
      </c>
      <c r="E926" s="55" t="s">
        <v>2978</v>
      </c>
    </row>
    <row r="927" spans="1:5">
      <c r="A927" s="55" t="s">
        <v>2757</v>
      </c>
      <c r="B927" s="55" t="s">
        <v>2980</v>
      </c>
      <c r="C927" s="55" t="s">
        <v>2979</v>
      </c>
      <c r="D927" s="55" t="s">
        <v>2759</v>
      </c>
      <c r="E927" s="55" t="s">
        <v>2981</v>
      </c>
    </row>
    <row r="928" spans="1:5">
      <c r="A928" s="55" t="s">
        <v>2757</v>
      </c>
      <c r="B928" s="55" t="s">
        <v>2983</v>
      </c>
      <c r="C928" s="55" t="s">
        <v>2982</v>
      </c>
      <c r="D928" s="55" t="s">
        <v>2759</v>
      </c>
      <c r="E928" s="55" t="s">
        <v>2984</v>
      </c>
    </row>
    <row r="929" spans="1:5">
      <c r="A929" s="52" t="s">
        <v>2986</v>
      </c>
      <c r="B929" s="54" t="str">
        <f>A929</f>
        <v>岐阜県</v>
      </c>
      <c r="C929" s="52" t="s">
        <v>2985</v>
      </c>
      <c r="D929" s="54" t="s">
        <v>2987</v>
      </c>
      <c r="E929" s="53"/>
    </row>
    <row r="930" spans="1:5">
      <c r="A930" s="55" t="s">
        <v>2989</v>
      </c>
      <c r="B930" s="55" t="s">
        <v>2990</v>
      </c>
      <c r="C930" s="55" t="s">
        <v>2988</v>
      </c>
      <c r="D930" s="55" t="s">
        <v>2991</v>
      </c>
      <c r="E930" s="55" t="s">
        <v>2992</v>
      </c>
    </row>
    <row r="931" spans="1:5">
      <c r="A931" s="55" t="s">
        <v>2989</v>
      </c>
      <c r="B931" s="55" t="s">
        <v>2994</v>
      </c>
      <c r="C931" s="55" t="s">
        <v>2993</v>
      </c>
      <c r="D931" s="55" t="s">
        <v>2991</v>
      </c>
      <c r="E931" s="55" t="s">
        <v>2995</v>
      </c>
    </row>
    <row r="932" spans="1:5">
      <c r="A932" s="55" t="s">
        <v>2989</v>
      </c>
      <c r="B932" s="55" t="s">
        <v>2997</v>
      </c>
      <c r="C932" s="55" t="s">
        <v>2996</v>
      </c>
      <c r="D932" s="55" t="s">
        <v>2991</v>
      </c>
      <c r="E932" s="55" t="s">
        <v>2998</v>
      </c>
    </row>
    <row r="933" spans="1:5">
      <c r="A933" s="55" t="s">
        <v>2989</v>
      </c>
      <c r="B933" s="55" t="s">
        <v>3000</v>
      </c>
      <c r="C933" s="55" t="s">
        <v>2999</v>
      </c>
      <c r="D933" s="55" t="s">
        <v>2991</v>
      </c>
      <c r="E933" s="55" t="s">
        <v>3001</v>
      </c>
    </row>
    <row r="934" spans="1:5">
      <c r="A934" s="55" t="s">
        <v>2989</v>
      </c>
      <c r="B934" s="55" t="s">
        <v>3003</v>
      </c>
      <c r="C934" s="55" t="s">
        <v>3002</v>
      </c>
      <c r="D934" s="55" t="s">
        <v>2991</v>
      </c>
      <c r="E934" s="55" t="s">
        <v>3004</v>
      </c>
    </row>
    <row r="935" spans="1:5">
      <c r="A935" s="55" t="s">
        <v>2989</v>
      </c>
      <c r="B935" s="55" t="s">
        <v>3006</v>
      </c>
      <c r="C935" s="55" t="s">
        <v>3005</v>
      </c>
      <c r="D935" s="55" t="s">
        <v>2991</v>
      </c>
      <c r="E935" s="55" t="s">
        <v>3007</v>
      </c>
    </row>
    <row r="936" spans="1:5">
      <c r="A936" s="55" t="s">
        <v>2989</v>
      </c>
      <c r="B936" s="55" t="s">
        <v>3009</v>
      </c>
      <c r="C936" s="55" t="s">
        <v>3008</v>
      </c>
      <c r="D936" s="55" t="s">
        <v>2991</v>
      </c>
      <c r="E936" s="55" t="s">
        <v>3010</v>
      </c>
    </row>
    <row r="937" spans="1:5">
      <c r="A937" s="55" t="s">
        <v>2989</v>
      </c>
      <c r="B937" s="55" t="s">
        <v>3012</v>
      </c>
      <c r="C937" s="55" t="s">
        <v>3011</v>
      </c>
      <c r="D937" s="55" t="s">
        <v>2991</v>
      </c>
      <c r="E937" s="55" t="s">
        <v>3013</v>
      </c>
    </row>
    <row r="938" spans="1:5">
      <c r="A938" s="55" t="s">
        <v>2989</v>
      </c>
      <c r="B938" s="55" t="s">
        <v>3015</v>
      </c>
      <c r="C938" s="55" t="s">
        <v>3014</v>
      </c>
      <c r="D938" s="55" t="s">
        <v>2991</v>
      </c>
      <c r="E938" s="55" t="s">
        <v>3016</v>
      </c>
    </row>
    <row r="939" spans="1:5">
      <c r="A939" s="55" t="s">
        <v>2989</v>
      </c>
      <c r="B939" s="55" t="s">
        <v>3018</v>
      </c>
      <c r="C939" s="55" t="s">
        <v>3017</v>
      </c>
      <c r="D939" s="55" t="s">
        <v>2991</v>
      </c>
      <c r="E939" s="55" t="s">
        <v>3019</v>
      </c>
    </row>
    <row r="940" spans="1:5">
      <c r="A940" s="55" t="s">
        <v>2989</v>
      </c>
      <c r="B940" s="55" t="s">
        <v>3021</v>
      </c>
      <c r="C940" s="55" t="s">
        <v>3020</v>
      </c>
      <c r="D940" s="55" t="s">
        <v>2991</v>
      </c>
      <c r="E940" s="55" t="s">
        <v>3022</v>
      </c>
    </row>
    <row r="941" spans="1:5">
      <c r="A941" s="55" t="s">
        <v>2989</v>
      </c>
      <c r="B941" s="55" t="s">
        <v>3024</v>
      </c>
      <c r="C941" s="55" t="s">
        <v>3023</v>
      </c>
      <c r="D941" s="55" t="s">
        <v>2991</v>
      </c>
      <c r="E941" s="55" t="s">
        <v>3025</v>
      </c>
    </row>
    <row r="942" spans="1:5">
      <c r="A942" s="55" t="s">
        <v>2989</v>
      </c>
      <c r="B942" s="55" t="s">
        <v>3027</v>
      </c>
      <c r="C942" s="55" t="s">
        <v>3026</v>
      </c>
      <c r="D942" s="55" t="s">
        <v>2991</v>
      </c>
      <c r="E942" s="55" t="s">
        <v>3028</v>
      </c>
    </row>
    <row r="943" spans="1:5">
      <c r="A943" s="55" t="s">
        <v>2989</v>
      </c>
      <c r="B943" s="55" t="s">
        <v>3030</v>
      </c>
      <c r="C943" s="55" t="s">
        <v>3029</v>
      </c>
      <c r="D943" s="55" t="s">
        <v>2991</v>
      </c>
      <c r="E943" s="55" t="s">
        <v>3031</v>
      </c>
    </row>
    <row r="944" spans="1:5">
      <c r="A944" s="55" t="s">
        <v>2989</v>
      </c>
      <c r="B944" s="55" t="s">
        <v>3033</v>
      </c>
      <c r="C944" s="55" t="s">
        <v>3032</v>
      </c>
      <c r="D944" s="55" t="s">
        <v>2991</v>
      </c>
      <c r="E944" s="55" t="s">
        <v>1155</v>
      </c>
    </row>
    <row r="945" spans="1:5">
      <c r="A945" s="55" t="s">
        <v>2989</v>
      </c>
      <c r="B945" s="55" t="s">
        <v>3035</v>
      </c>
      <c r="C945" s="55" t="s">
        <v>3034</v>
      </c>
      <c r="D945" s="55" t="s">
        <v>2991</v>
      </c>
      <c r="E945" s="55" t="s">
        <v>3036</v>
      </c>
    </row>
    <row r="946" spans="1:5">
      <c r="A946" s="55" t="s">
        <v>2989</v>
      </c>
      <c r="B946" s="55" t="s">
        <v>3038</v>
      </c>
      <c r="C946" s="55" t="s">
        <v>3037</v>
      </c>
      <c r="D946" s="55" t="s">
        <v>2991</v>
      </c>
      <c r="E946" s="55" t="s">
        <v>3039</v>
      </c>
    </row>
    <row r="947" spans="1:5">
      <c r="A947" s="55" t="s">
        <v>2989</v>
      </c>
      <c r="B947" s="55" t="s">
        <v>3041</v>
      </c>
      <c r="C947" s="55" t="s">
        <v>3040</v>
      </c>
      <c r="D947" s="55" t="s">
        <v>2991</v>
      </c>
      <c r="E947" s="55" t="s">
        <v>3042</v>
      </c>
    </row>
    <row r="948" spans="1:5">
      <c r="A948" s="55" t="s">
        <v>2989</v>
      </c>
      <c r="B948" s="55" t="s">
        <v>3044</v>
      </c>
      <c r="C948" s="55" t="s">
        <v>3043</v>
      </c>
      <c r="D948" s="55" t="s">
        <v>2991</v>
      </c>
      <c r="E948" s="55" t="s">
        <v>3045</v>
      </c>
    </row>
    <row r="949" spans="1:5">
      <c r="A949" s="55" t="s">
        <v>2989</v>
      </c>
      <c r="B949" s="55" t="s">
        <v>3047</v>
      </c>
      <c r="C949" s="55" t="s">
        <v>3046</v>
      </c>
      <c r="D949" s="55" t="s">
        <v>2991</v>
      </c>
      <c r="E949" s="55" t="s">
        <v>3048</v>
      </c>
    </row>
    <row r="950" spans="1:5">
      <c r="A950" s="55" t="s">
        <v>2989</v>
      </c>
      <c r="B950" s="55" t="s">
        <v>3050</v>
      </c>
      <c r="C950" s="55" t="s">
        <v>3049</v>
      </c>
      <c r="D950" s="55" t="s">
        <v>2991</v>
      </c>
      <c r="E950" s="55" t="s">
        <v>3051</v>
      </c>
    </row>
    <row r="951" spans="1:5">
      <c r="A951" s="55" t="s">
        <v>2989</v>
      </c>
      <c r="B951" s="55" t="s">
        <v>3053</v>
      </c>
      <c r="C951" s="55" t="s">
        <v>3052</v>
      </c>
      <c r="D951" s="55" t="s">
        <v>2991</v>
      </c>
      <c r="E951" s="55" t="s">
        <v>3054</v>
      </c>
    </row>
    <row r="952" spans="1:5">
      <c r="A952" s="55" t="s">
        <v>2989</v>
      </c>
      <c r="B952" s="55" t="s">
        <v>3056</v>
      </c>
      <c r="C952" s="55" t="s">
        <v>3055</v>
      </c>
      <c r="D952" s="55" t="s">
        <v>2991</v>
      </c>
      <c r="E952" s="55" t="s">
        <v>3057</v>
      </c>
    </row>
    <row r="953" spans="1:5">
      <c r="A953" s="55" t="s">
        <v>2989</v>
      </c>
      <c r="B953" s="55" t="s">
        <v>3059</v>
      </c>
      <c r="C953" s="55" t="s">
        <v>3058</v>
      </c>
      <c r="D953" s="55" t="s">
        <v>2991</v>
      </c>
      <c r="E953" s="55" t="s">
        <v>3060</v>
      </c>
    </row>
    <row r="954" spans="1:5">
      <c r="A954" s="55" t="s">
        <v>2989</v>
      </c>
      <c r="B954" s="55" t="s">
        <v>3062</v>
      </c>
      <c r="C954" s="55" t="s">
        <v>3061</v>
      </c>
      <c r="D954" s="55" t="s">
        <v>2991</v>
      </c>
      <c r="E954" s="55" t="s">
        <v>3063</v>
      </c>
    </row>
    <row r="955" spans="1:5">
      <c r="A955" s="55" t="s">
        <v>2989</v>
      </c>
      <c r="B955" s="55" t="s">
        <v>3065</v>
      </c>
      <c r="C955" s="55" t="s">
        <v>3064</v>
      </c>
      <c r="D955" s="55" t="s">
        <v>2991</v>
      </c>
      <c r="E955" s="55" t="s">
        <v>3066</v>
      </c>
    </row>
    <row r="956" spans="1:5">
      <c r="A956" s="55" t="s">
        <v>2989</v>
      </c>
      <c r="B956" s="55" t="s">
        <v>3068</v>
      </c>
      <c r="C956" s="55" t="s">
        <v>3067</v>
      </c>
      <c r="D956" s="55" t="s">
        <v>2991</v>
      </c>
      <c r="E956" s="55" t="s">
        <v>3069</v>
      </c>
    </row>
    <row r="957" spans="1:5">
      <c r="A957" s="55" t="s">
        <v>2989</v>
      </c>
      <c r="B957" s="55" t="s">
        <v>3071</v>
      </c>
      <c r="C957" s="55" t="s">
        <v>3070</v>
      </c>
      <c r="D957" s="55" t="s">
        <v>2991</v>
      </c>
      <c r="E957" s="55" t="s">
        <v>3072</v>
      </c>
    </row>
    <row r="958" spans="1:5">
      <c r="A958" s="55" t="s">
        <v>2989</v>
      </c>
      <c r="B958" s="55" t="s">
        <v>3074</v>
      </c>
      <c r="C958" s="55" t="s">
        <v>3073</v>
      </c>
      <c r="D958" s="55" t="s">
        <v>2991</v>
      </c>
      <c r="E958" s="55" t="s">
        <v>3075</v>
      </c>
    </row>
    <row r="959" spans="1:5">
      <c r="A959" s="55" t="s">
        <v>2989</v>
      </c>
      <c r="B959" s="55" t="s">
        <v>3077</v>
      </c>
      <c r="C959" s="55" t="s">
        <v>3076</v>
      </c>
      <c r="D959" s="55" t="s">
        <v>2991</v>
      </c>
      <c r="E959" s="55" t="s">
        <v>3078</v>
      </c>
    </row>
    <row r="960" spans="1:5">
      <c r="A960" s="55" t="s">
        <v>2989</v>
      </c>
      <c r="B960" s="55" t="s">
        <v>3080</v>
      </c>
      <c r="C960" s="55" t="s">
        <v>3079</v>
      </c>
      <c r="D960" s="55" t="s">
        <v>2991</v>
      </c>
      <c r="E960" s="55" t="s">
        <v>3081</v>
      </c>
    </row>
    <row r="961" spans="1:5">
      <c r="A961" s="55" t="s">
        <v>2989</v>
      </c>
      <c r="B961" s="55" t="s">
        <v>679</v>
      </c>
      <c r="C961" s="55" t="s">
        <v>3082</v>
      </c>
      <c r="D961" s="55" t="s">
        <v>2991</v>
      </c>
      <c r="E961" s="55" t="s">
        <v>680</v>
      </c>
    </row>
    <row r="962" spans="1:5">
      <c r="A962" s="55" t="s">
        <v>2989</v>
      </c>
      <c r="B962" s="55" t="s">
        <v>3084</v>
      </c>
      <c r="C962" s="55" t="s">
        <v>3083</v>
      </c>
      <c r="D962" s="55" t="s">
        <v>2991</v>
      </c>
      <c r="E962" s="55" t="s">
        <v>3085</v>
      </c>
    </row>
    <row r="963" spans="1:5">
      <c r="A963" s="55" t="s">
        <v>2989</v>
      </c>
      <c r="B963" s="55" t="s">
        <v>3087</v>
      </c>
      <c r="C963" s="55" t="s">
        <v>3086</v>
      </c>
      <c r="D963" s="55" t="s">
        <v>2991</v>
      </c>
      <c r="E963" s="55" t="s">
        <v>3088</v>
      </c>
    </row>
    <row r="964" spans="1:5">
      <c r="A964" s="55" t="s">
        <v>2989</v>
      </c>
      <c r="B964" s="55" t="s">
        <v>3090</v>
      </c>
      <c r="C964" s="55" t="s">
        <v>3089</v>
      </c>
      <c r="D964" s="55" t="s">
        <v>2991</v>
      </c>
      <c r="E964" s="55" t="s">
        <v>3091</v>
      </c>
    </row>
    <row r="965" spans="1:5">
      <c r="A965" s="55" t="s">
        <v>2989</v>
      </c>
      <c r="B965" s="55" t="s">
        <v>3093</v>
      </c>
      <c r="C965" s="55" t="s">
        <v>3092</v>
      </c>
      <c r="D965" s="55" t="s">
        <v>2991</v>
      </c>
      <c r="E965" s="55" t="s">
        <v>3094</v>
      </c>
    </row>
    <row r="966" spans="1:5">
      <c r="A966" s="55" t="s">
        <v>2989</v>
      </c>
      <c r="B966" s="55" t="s">
        <v>3096</v>
      </c>
      <c r="C966" s="55" t="s">
        <v>3095</v>
      </c>
      <c r="D966" s="55" t="s">
        <v>2991</v>
      </c>
      <c r="E966" s="55" t="s">
        <v>3097</v>
      </c>
    </row>
    <row r="967" spans="1:5">
      <c r="A967" s="55" t="s">
        <v>2989</v>
      </c>
      <c r="B967" s="55" t="s">
        <v>3099</v>
      </c>
      <c r="C967" s="55" t="s">
        <v>3098</v>
      </c>
      <c r="D967" s="55" t="s">
        <v>2991</v>
      </c>
      <c r="E967" s="55" t="s">
        <v>3100</v>
      </c>
    </row>
    <row r="968" spans="1:5">
      <c r="A968" s="55" t="s">
        <v>2989</v>
      </c>
      <c r="B968" s="55" t="s">
        <v>3102</v>
      </c>
      <c r="C968" s="55" t="s">
        <v>3101</v>
      </c>
      <c r="D968" s="55" t="s">
        <v>2991</v>
      </c>
      <c r="E968" s="55" t="s">
        <v>3103</v>
      </c>
    </row>
    <row r="969" spans="1:5">
      <c r="A969" s="55" t="s">
        <v>2989</v>
      </c>
      <c r="B969" s="55" t="s">
        <v>3105</v>
      </c>
      <c r="C969" s="55" t="s">
        <v>3104</v>
      </c>
      <c r="D969" s="55" t="s">
        <v>2991</v>
      </c>
      <c r="E969" s="55" t="s">
        <v>3106</v>
      </c>
    </row>
    <row r="970" spans="1:5">
      <c r="A970" s="55" t="s">
        <v>2989</v>
      </c>
      <c r="B970" s="55" t="s">
        <v>3108</v>
      </c>
      <c r="C970" s="55" t="s">
        <v>3107</v>
      </c>
      <c r="D970" s="55" t="s">
        <v>2991</v>
      </c>
      <c r="E970" s="55" t="s">
        <v>3109</v>
      </c>
    </row>
    <row r="971" spans="1:5">
      <c r="A971" s="55" t="s">
        <v>2989</v>
      </c>
      <c r="B971" s="55" t="s">
        <v>3111</v>
      </c>
      <c r="C971" s="55" t="s">
        <v>3110</v>
      </c>
      <c r="D971" s="55" t="s">
        <v>2991</v>
      </c>
      <c r="E971" s="55" t="s">
        <v>3112</v>
      </c>
    </row>
    <row r="972" spans="1:5">
      <c r="A972" s="52" t="s">
        <v>3114</v>
      </c>
      <c r="B972" s="54" t="str">
        <f>A972</f>
        <v>静岡県</v>
      </c>
      <c r="C972" s="52" t="s">
        <v>3113</v>
      </c>
      <c r="D972" s="54" t="s">
        <v>3115</v>
      </c>
      <c r="E972" s="53"/>
    </row>
    <row r="973" spans="1:5">
      <c r="A973" s="55" t="s">
        <v>3117</v>
      </c>
      <c r="B973" s="55" t="s">
        <v>3118</v>
      </c>
      <c r="C973" s="55" t="s">
        <v>3116</v>
      </c>
      <c r="D973" s="55" t="s">
        <v>3119</v>
      </c>
      <c r="E973" s="55" t="s">
        <v>3120</v>
      </c>
    </row>
    <row r="974" spans="1:5">
      <c r="A974" s="55" t="s">
        <v>3117</v>
      </c>
      <c r="B974" s="55" t="s">
        <v>3122</v>
      </c>
      <c r="C974" s="55" t="s">
        <v>3121</v>
      </c>
      <c r="D974" s="55" t="s">
        <v>3119</v>
      </c>
      <c r="E974" s="55" t="s">
        <v>3123</v>
      </c>
    </row>
    <row r="975" spans="1:5">
      <c r="A975" s="55" t="s">
        <v>3117</v>
      </c>
      <c r="B975" s="55" t="s">
        <v>3125</v>
      </c>
      <c r="C975" s="55" t="s">
        <v>3124</v>
      </c>
      <c r="D975" s="55" t="s">
        <v>3119</v>
      </c>
      <c r="E975" s="55" t="s">
        <v>3126</v>
      </c>
    </row>
    <row r="976" spans="1:5">
      <c r="A976" s="55" t="s">
        <v>3117</v>
      </c>
      <c r="B976" s="55" t="s">
        <v>3128</v>
      </c>
      <c r="C976" s="55" t="s">
        <v>3127</v>
      </c>
      <c r="D976" s="55" t="s">
        <v>3119</v>
      </c>
      <c r="E976" s="55" t="s">
        <v>3129</v>
      </c>
    </row>
    <row r="977" spans="1:5">
      <c r="A977" s="55" t="s">
        <v>3117</v>
      </c>
      <c r="B977" s="55" t="s">
        <v>3131</v>
      </c>
      <c r="C977" s="55" t="s">
        <v>3130</v>
      </c>
      <c r="D977" s="55" t="s">
        <v>3119</v>
      </c>
      <c r="E977" s="55" t="s">
        <v>3132</v>
      </c>
    </row>
    <row r="978" spans="1:5">
      <c r="A978" s="55" t="s">
        <v>3117</v>
      </c>
      <c r="B978" s="55" t="s">
        <v>3134</v>
      </c>
      <c r="C978" s="55" t="s">
        <v>3133</v>
      </c>
      <c r="D978" s="55" t="s">
        <v>3119</v>
      </c>
      <c r="E978" s="55" t="s">
        <v>3135</v>
      </c>
    </row>
    <row r="979" spans="1:5">
      <c r="A979" s="55" t="s">
        <v>3117</v>
      </c>
      <c r="B979" s="55" t="s">
        <v>3137</v>
      </c>
      <c r="C979" s="55" t="s">
        <v>3136</v>
      </c>
      <c r="D979" s="55" t="s">
        <v>3119</v>
      </c>
      <c r="E979" s="55" t="s">
        <v>3138</v>
      </c>
    </row>
    <row r="980" spans="1:5">
      <c r="A980" s="55" t="s">
        <v>3117</v>
      </c>
      <c r="B980" s="55" t="s">
        <v>3140</v>
      </c>
      <c r="C980" s="55" t="s">
        <v>3139</v>
      </c>
      <c r="D980" s="55" t="s">
        <v>3119</v>
      </c>
      <c r="E980" s="55" t="s">
        <v>3141</v>
      </c>
    </row>
    <row r="981" spans="1:5">
      <c r="A981" s="55" t="s">
        <v>3117</v>
      </c>
      <c r="B981" s="55" t="s">
        <v>3143</v>
      </c>
      <c r="C981" s="55" t="s">
        <v>3142</v>
      </c>
      <c r="D981" s="55" t="s">
        <v>3119</v>
      </c>
      <c r="E981" s="55" t="s">
        <v>3144</v>
      </c>
    </row>
    <row r="982" spans="1:5">
      <c r="A982" s="55" t="s">
        <v>3117</v>
      </c>
      <c r="B982" s="55" t="s">
        <v>3146</v>
      </c>
      <c r="C982" s="55" t="s">
        <v>3145</v>
      </c>
      <c r="D982" s="55" t="s">
        <v>3119</v>
      </c>
      <c r="E982" s="55" t="s">
        <v>3147</v>
      </c>
    </row>
    <row r="983" spans="1:5">
      <c r="A983" s="55" t="s">
        <v>3117</v>
      </c>
      <c r="B983" s="55" t="s">
        <v>3149</v>
      </c>
      <c r="C983" s="55" t="s">
        <v>3148</v>
      </c>
      <c r="D983" s="55" t="s">
        <v>3119</v>
      </c>
      <c r="E983" s="55" t="s">
        <v>3150</v>
      </c>
    </row>
    <row r="984" spans="1:5">
      <c r="A984" s="55" t="s">
        <v>3117</v>
      </c>
      <c r="B984" s="55" t="s">
        <v>3152</v>
      </c>
      <c r="C984" s="55" t="s">
        <v>3151</v>
      </c>
      <c r="D984" s="55" t="s">
        <v>3119</v>
      </c>
      <c r="E984" s="55" t="s">
        <v>3153</v>
      </c>
    </row>
    <row r="985" spans="1:5">
      <c r="A985" s="55" t="s">
        <v>3117</v>
      </c>
      <c r="B985" s="55" t="s">
        <v>3155</v>
      </c>
      <c r="C985" s="55" t="s">
        <v>3154</v>
      </c>
      <c r="D985" s="55" t="s">
        <v>3119</v>
      </c>
      <c r="E985" s="55" t="s">
        <v>3156</v>
      </c>
    </row>
    <row r="986" spans="1:5">
      <c r="A986" s="55" t="s">
        <v>3117</v>
      </c>
      <c r="B986" s="55" t="s">
        <v>3158</v>
      </c>
      <c r="C986" s="55" t="s">
        <v>3157</v>
      </c>
      <c r="D986" s="55" t="s">
        <v>3119</v>
      </c>
      <c r="E986" s="55" t="s">
        <v>3159</v>
      </c>
    </row>
    <row r="987" spans="1:5">
      <c r="A987" s="55" t="s">
        <v>3117</v>
      </c>
      <c r="B987" s="55" t="s">
        <v>3161</v>
      </c>
      <c r="C987" s="55" t="s">
        <v>3160</v>
      </c>
      <c r="D987" s="55" t="s">
        <v>3119</v>
      </c>
      <c r="E987" s="55" t="s">
        <v>3162</v>
      </c>
    </row>
    <row r="988" spans="1:5">
      <c r="A988" s="55" t="s">
        <v>3117</v>
      </c>
      <c r="B988" s="55" t="s">
        <v>3164</v>
      </c>
      <c r="C988" s="55" t="s">
        <v>3163</v>
      </c>
      <c r="D988" s="55" t="s">
        <v>3119</v>
      </c>
      <c r="E988" s="55" t="s">
        <v>3165</v>
      </c>
    </row>
    <row r="989" spans="1:5">
      <c r="A989" s="55" t="s">
        <v>3117</v>
      </c>
      <c r="B989" s="55" t="s">
        <v>3167</v>
      </c>
      <c r="C989" s="55" t="s">
        <v>3166</v>
      </c>
      <c r="D989" s="55" t="s">
        <v>3119</v>
      </c>
      <c r="E989" s="55" t="s">
        <v>3168</v>
      </c>
    </row>
    <row r="990" spans="1:5">
      <c r="A990" s="55" t="s">
        <v>3117</v>
      </c>
      <c r="B990" s="55" t="s">
        <v>3170</v>
      </c>
      <c r="C990" s="55" t="s">
        <v>3169</v>
      </c>
      <c r="D990" s="55" t="s">
        <v>3119</v>
      </c>
      <c r="E990" s="55" t="s">
        <v>3171</v>
      </c>
    </row>
    <row r="991" spans="1:5">
      <c r="A991" s="55" t="s">
        <v>3117</v>
      </c>
      <c r="B991" s="55" t="s">
        <v>3173</v>
      </c>
      <c r="C991" s="55" t="s">
        <v>3172</v>
      </c>
      <c r="D991" s="55" t="s">
        <v>3119</v>
      </c>
      <c r="E991" s="55" t="s">
        <v>3174</v>
      </c>
    </row>
    <row r="992" spans="1:5">
      <c r="A992" s="55" t="s">
        <v>3117</v>
      </c>
      <c r="B992" s="55" t="s">
        <v>3176</v>
      </c>
      <c r="C992" s="55" t="s">
        <v>3175</v>
      </c>
      <c r="D992" s="55" t="s">
        <v>3119</v>
      </c>
      <c r="E992" s="55" t="s">
        <v>3177</v>
      </c>
    </row>
    <row r="993" spans="1:5">
      <c r="A993" s="55" t="s">
        <v>3117</v>
      </c>
      <c r="B993" s="55" t="s">
        <v>3179</v>
      </c>
      <c r="C993" s="55" t="s">
        <v>3178</v>
      </c>
      <c r="D993" s="55" t="s">
        <v>3119</v>
      </c>
      <c r="E993" s="55" t="s">
        <v>3180</v>
      </c>
    </row>
    <row r="994" spans="1:5">
      <c r="A994" s="55" t="s">
        <v>3117</v>
      </c>
      <c r="B994" s="55" t="s">
        <v>3182</v>
      </c>
      <c r="C994" s="55" t="s">
        <v>3181</v>
      </c>
      <c r="D994" s="55" t="s">
        <v>3119</v>
      </c>
      <c r="E994" s="55" t="s">
        <v>3183</v>
      </c>
    </row>
    <row r="995" spans="1:5">
      <c r="A995" s="55" t="s">
        <v>3117</v>
      </c>
      <c r="B995" s="55" t="s">
        <v>3185</v>
      </c>
      <c r="C995" s="55" t="s">
        <v>3184</v>
      </c>
      <c r="D995" s="55" t="s">
        <v>3119</v>
      </c>
      <c r="E995" s="55" t="s">
        <v>3186</v>
      </c>
    </row>
    <row r="996" spans="1:5">
      <c r="A996" s="55" t="s">
        <v>3117</v>
      </c>
      <c r="B996" s="55" t="s">
        <v>3188</v>
      </c>
      <c r="C996" s="55" t="s">
        <v>3187</v>
      </c>
      <c r="D996" s="55" t="s">
        <v>3119</v>
      </c>
      <c r="E996" s="55" t="s">
        <v>3189</v>
      </c>
    </row>
    <row r="997" spans="1:5">
      <c r="A997" s="55" t="s">
        <v>3117</v>
      </c>
      <c r="B997" s="55" t="s">
        <v>3191</v>
      </c>
      <c r="C997" s="55" t="s">
        <v>3190</v>
      </c>
      <c r="D997" s="55" t="s">
        <v>3119</v>
      </c>
      <c r="E997" s="55" t="s">
        <v>3192</v>
      </c>
    </row>
    <row r="998" spans="1:5">
      <c r="A998" s="55" t="s">
        <v>3117</v>
      </c>
      <c r="B998" s="55" t="s">
        <v>3194</v>
      </c>
      <c r="C998" s="55" t="s">
        <v>3193</v>
      </c>
      <c r="D998" s="55" t="s">
        <v>3119</v>
      </c>
      <c r="E998" s="55" t="s">
        <v>3195</v>
      </c>
    </row>
    <row r="999" spans="1:5">
      <c r="A999" s="55" t="s">
        <v>3117</v>
      </c>
      <c r="B999" s="55" t="s">
        <v>3197</v>
      </c>
      <c r="C999" s="55" t="s">
        <v>3196</v>
      </c>
      <c r="D999" s="55" t="s">
        <v>3119</v>
      </c>
      <c r="E999" s="55" t="s">
        <v>3198</v>
      </c>
    </row>
    <row r="1000" spans="1:5">
      <c r="A1000" s="55" t="s">
        <v>3117</v>
      </c>
      <c r="B1000" s="55" t="s">
        <v>3200</v>
      </c>
      <c r="C1000" s="55" t="s">
        <v>3199</v>
      </c>
      <c r="D1000" s="55" t="s">
        <v>3119</v>
      </c>
      <c r="E1000" s="55" t="s">
        <v>3201</v>
      </c>
    </row>
    <row r="1001" spans="1:5">
      <c r="A1001" s="55" t="s">
        <v>3117</v>
      </c>
      <c r="B1001" s="55" t="s">
        <v>3203</v>
      </c>
      <c r="C1001" s="55" t="s">
        <v>3202</v>
      </c>
      <c r="D1001" s="55" t="s">
        <v>3119</v>
      </c>
      <c r="E1001" s="55" t="s">
        <v>3204</v>
      </c>
    </row>
    <row r="1002" spans="1:5">
      <c r="A1002" s="55" t="s">
        <v>3117</v>
      </c>
      <c r="B1002" s="55" t="s">
        <v>658</v>
      </c>
      <c r="C1002" s="55" t="s">
        <v>3205</v>
      </c>
      <c r="D1002" s="55" t="s">
        <v>3119</v>
      </c>
      <c r="E1002" s="55" t="s">
        <v>659</v>
      </c>
    </row>
    <row r="1003" spans="1:5">
      <c r="A1003" s="55" t="s">
        <v>3117</v>
      </c>
      <c r="B1003" s="55" t="s">
        <v>3207</v>
      </c>
      <c r="C1003" s="55" t="s">
        <v>3206</v>
      </c>
      <c r="D1003" s="55" t="s">
        <v>3119</v>
      </c>
      <c r="E1003" s="55" t="s">
        <v>3208</v>
      </c>
    </row>
    <row r="1004" spans="1:5">
      <c r="A1004" s="55" t="s">
        <v>3117</v>
      </c>
      <c r="B1004" s="55" t="s">
        <v>3210</v>
      </c>
      <c r="C1004" s="55" t="s">
        <v>3209</v>
      </c>
      <c r="D1004" s="55" t="s">
        <v>3119</v>
      </c>
      <c r="E1004" s="55" t="s">
        <v>3211</v>
      </c>
    </row>
    <row r="1005" spans="1:5">
      <c r="A1005" s="55" t="s">
        <v>3117</v>
      </c>
      <c r="B1005" s="55" t="s">
        <v>3213</v>
      </c>
      <c r="C1005" s="55" t="s">
        <v>3212</v>
      </c>
      <c r="D1005" s="55" t="s">
        <v>3119</v>
      </c>
      <c r="E1005" s="55" t="s">
        <v>3214</v>
      </c>
    </row>
    <row r="1006" spans="1:5">
      <c r="A1006" s="55" t="s">
        <v>3117</v>
      </c>
      <c r="B1006" s="55" t="s">
        <v>3216</v>
      </c>
      <c r="C1006" s="55" t="s">
        <v>3215</v>
      </c>
      <c r="D1006" s="55" t="s">
        <v>3119</v>
      </c>
      <c r="E1006" s="55" t="s">
        <v>3217</v>
      </c>
    </row>
    <row r="1007" spans="1:5">
      <c r="A1007" s="55" t="s">
        <v>3117</v>
      </c>
      <c r="B1007" s="55" t="s">
        <v>323</v>
      </c>
      <c r="C1007" s="55" t="s">
        <v>3218</v>
      </c>
      <c r="D1007" s="55" t="s">
        <v>3119</v>
      </c>
      <c r="E1007" s="55" t="s">
        <v>324</v>
      </c>
    </row>
    <row r="1008" spans="1:5">
      <c r="A1008" s="52" t="s">
        <v>3220</v>
      </c>
      <c r="B1008" s="54" t="str">
        <f>A1008</f>
        <v>愛知県</v>
      </c>
      <c r="C1008" s="52" t="s">
        <v>3219</v>
      </c>
      <c r="D1008" s="54" t="s">
        <v>3221</v>
      </c>
      <c r="E1008" s="53"/>
    </row>
    <row r="1009" spans="1:5">
      <c r="A1009" s="55" t="s">
        <v>3223</v>
      </c>
      <c r="B1009" s="55" t="s">
        <v>3224</v>
      </c>
      <c r="C1009" s="55" t="s">
        <v>3222</v>
      </c>
      <c r="D1009" s="55" t="s">
        <v>3225</v>
      </c>
      <c r="E1009" s="55" t="s">
        <v>3226</v>
      </c>
    </row>
    <row r="1010" spans="1:5">
      <c r="A1010" s="55" t="s">
        <v>3223</v>
      </c>
      <c r="B1010" s="55" t="s">
        <v>3228</v>
      </c>
      <c r="C1010" s="55" t="s">
        <v>3227</v>
      </c>
      <c r="D1010" s="55" t="s">
        <v>3225</v>
      </c>
      <c r="E1010" s="55" t="s">
        <v>3229</v>
      </c>
    </row>
    <row r="1011" spans="1:5">
      <c r="A1011" s="55" t="s">
        <v>3223</v>
      </c>
      <c r="B1011" s="55" t="s">
        <v>3231</v>
      </c>
      <c r="C1011" s="55" t="s">
        <v>3230</v>
      </c>
      <c r="D1011" s="55" t="s">
        <v>3225</v>
      </c>
      <c r="E1011" s="55" t="s">
        <v>3232</v>
      </c>
    </row>
    <row r="1012" spans="1:5">
      <c r="A1012" s="55" t="s">
        <v>3223</v>
      </c>
      <c r="B1012" s="55" t="s">
        <v>3234</v>
      </c>
      <c r="C1012" s="55" t="s">
        <v>3233</v>
      </c>
      <c r="D1012" s="55" t="s">
        <v>3225</v>
      </c>
      <c r="E1012" s="55" t="s">
        <v>3235</v>
      </c>
    </row>
    <row r="1013" spans="1:5">
      <c r="A1013" s="55" t="s">
        <v>3223</v>
      </c>
      <c r="B1013" s="55" t="s">
        <v>3237</v>
      </c>
      <c r="C1013" s="55" t="s">
        <v>3236</v>
      </c>
      <c r="D1013" s="55" t="s">
        <v>3225</v>
      </c>
      <c r="E1013" s="55" t="s">
        <v>3238</v>
      </c>
    </row>
    <row r="1014" spans="1:5">
      <c r="A1014" s="55" t="s">
        <v>3223</v>
      </c>
      <c r="B1014" s="55" t="s">
        <v>3240</v>
      </c>
      <c r="C1014" s="55" t="s">
        <v>3239</v>
      </c>
      <c r="D1014" s="55" t="s">
        <v>3225</v>
      </c>
      <c r="E1014" s="55" t="s">
        <v>3241</v>
      </c>
    </row>
    <row r="1015" spans="1:5">
      <c r="A1015" s="55" t="s">
        <v>3223</v>
      </c>
      <c r="B1015" s="55" t="s">
        <v>3243</v>
      </c>
      <c r="C1015" s="55" t="s">
        <v>3242</v>
      </c>
      <c r="D1015" s="55" t="s">
        <v>3225</v>
      </c>
      <c r="E1015" s="55" t="s">
        <v>3244</v>
      </c>
    </row>
    <row r="1016" spans="1:5">
      <c r="A1016" s="55" t="s">
        <v>3223</v>
      </c>
      <c r="B1016" s="55" t="s">
        <v>3246</v>
      </c>
      <c r="C1016" s="55" t="s">
        <v>3245</v>
      </c>
      <c r="D1016" s="55" t="s">
        <v>3225</v>
      </c>
      <c r="E1016" s="55" t="s">
        <v>3247</v>
      </c>
    </row>
    <row r="1017" spans="1:5">
      <c r="A1017" s="55" t="s">
        <v>3223</v>
      </c>
      <c r="B1017" s="55" t="s">
        <v>3249</v>
      </c>
      <c r="C1017" s="55" t="s">
        <v>3248</v>
      </c>
      <c r="D1017" s="55" t="s">
        <v>3225</v>
      </c>
      <c r="E1017" s="55" t="s">
        <v>3250</v>
      </c>
    </row>
    <row r="1018" spans="1:5">
      <c r="A1018" s="55" t="s">
        <v>3223</v>
      </c>
      <c r="B1018" s="55" t="s">
        <v>3252</v>
      </c>
      <c r="C1018" s="55" t="s">
        <v>3251</v>
      </c>
      <c r="D1018" s="55" t="s">
        <v>3225</v>
      </c>
      <c r="E1018" s="55" t="s">
        <v>3253</v>
      </c>
    </row>
    <row r="1019" spans="1:5">
      <c r="A1019" s="55" t="s">
        <v>3223</v>
      </c>
      <c r="B1019" s="55" t="s">
        <v>3255</v>
      </c>
      <c r="C1019" s="55" t="s">
        <v>3254</v>
      </c>
      <c r="D1019" s="55" t="s">
        <v>3225</v>
      </c>
      <c r="E1019" s="55" t="s">
        <v>3256</v>
      </c>
    </row>
    <row r="1020" spans="1:5">
      <c r="A1020" s="55" t="s">
        <v>3223</v>
      </c>
      <c r="B1020" s="55" t="s">
        <v>3258</v>
      </c>
      <c r="C1020" s="55" t="s">
        <v>3257</v>
      </c>
      <c r="D1020" s="55" t="s">
        <v>3225</v>
      </c>
      <c r="E1020" s="55" t="s">
        <v>3259</v>
      </c>
    </row>
    <row r="1021" spans="1:5">
      <c r="A1021" s="55" t="s">
        <v>3223</v>
      </c>
      <c r="B1021" s="55" t="s">
        <v>3261</v>
      </c>
      <c r="C1021" s="55" t="s">
        <v>3260</v>
      </c>
      <c r="D1021" s="55" t="s">
        <v>3225</v>
      </c>
      <c r="E1021" s="55" t="s">
        <v>3262</v>
      </c>
    </row>
    <row r="1022" spans="1:5">
      <c r="A1022" s="55" t="s">
        <v>3223</v>
      </c>
      <c r="B1022" s="55" t="s">
        <v>3264</v>
      </c>
      <c r="C1022" s="55" t="s">
        <v>3263</v>
      </c>
      <c r="D1022" s="55" t="s">
        <v>3225</v>
      </c>
      <c r="E1022" s="55" t="s">
        <v>3265</v>
      </c>
    </row>
    <row r="1023" spans="1:5">
      <c r="A1023" s="55" t="s">
        <v>3223</v>
      </c>
      <c r="B1023" s="55" t="s">
        <v>3267</v>
      </c>
      <c r="C1023" s="55" t="s">
        <v>3266</v>
      </c>
      <c r="D1023" s="55" t="s">
        <v>3225</v>
      </c>
      <c r="E1023" s="55" t="s">
        <v>3268</v>
      </c>
    </row>
    <row r="1024" spans="1:5">
      <c r="A1024" s="55" t="s">
        <v>3223</v>
      </c>
      <c r="B1024" s="55" t="s">
        <v>3270</v>
      </c>
      <c r="C1024" s="55" t="s">
        <v>3269</v>
      </c>
      <c r="D1024" s="55" t="s">
        <v>3225</v>
      </c>
      <c r="E1024" s="55" t="s">
        <v>3271</v>
      </c>
    </row>
    <row r="1025" spans="1:5">
      <c r="A1025" s="55" t="s">
        <v>3223</v>
      </c>
      <c r="B1025" s="55" t="s">
        <v>3273</v>
      </c>
      <c r="C1025" s="55" t="s">
        <v>3272</v>
      </c>
      <c r="D1025" s="55" t="s">
        <v>3225</v>
      </c>
      <c r="E1025" s="55" t="s">
        <v>3274</v>
      </c>
    </row>
    <row r="1026" spans="1:5">
      <c r="A1026" s="55" t="s">
        <v>3223</v>
      </c>
      <c r="B1026" s="55" t="s">
        <v>3276</v>
      </c>
      <c r="C1026" s="55" t="s">
        <v>3275</v>
      </c>
      <c r="D1026" s="55" t="s">
        <v>3225</v>
      </c>
      <c r="E1026" s="55" t="s">
        <v>3277</v>
      </c>
    </row>
    <row r="1027" spans="1:5">
      <c r="A1027" s="55" t="s">
        <v>3223</v>
      </c>
      <c r="B1027" s="55" t="s">
        <v>3279</v>
      </c>
      <c r="C1027" s="55" t="s">
        <v>3278</v>
      </c>
      <c r="D1027" s="55" t="s">
        <v>3225</v>
      </c>
      <c r="E1027" s="55" t="s">
        <v>3280</v>
      </c>
    </row>
    <row r="1028" spans="1:5">
      <c r="A1028" s="55" t="s">
        <v>3223</v>
      </c>
      <c r="B1028" s="55" t="s">
        <v>3282</v>
      </c>
      <c r="C1028" s="55" t="s">
        <v>3281</v>
      </c>
      <c r="D1028" s="55" t="s">
        <v>3225</v>
      </c>
      <c r="E1028" s="55" t="s">
        <v>3283</v>
      </c>
    </row>
    <row r="1029" spans="1:5">
      <c r="A1029" s="55" t="s">
        <v>3223</v>
      </c>
      <c r="B1029" s="55" t="s">
        <v>3285</v>
      </c>
      <c r="C1029" s="55" t="s">
        <v>3284</v>
      </c>
      <c r="D1029" s="55" t="s">
        <v>3225</v>
      </c>
      <c r="E1029" s="55" t="s">
        <v>3286</v>
      </c>
    </row>
    <row r="1030" spans="1:5">
      <c r="A1030" s="55" t="s">
        <v>3223</v>
      </c>
      <c r="B1030" s="55" t="s">
        <v>3288</v>
      </c>
      <c r="C1030" s="55" t="s">
        <v>3287</v>
      </c>
      <c r="D1030" s="55" t="s">
        <v>3225</v>
      </c>
      <c r="E1030" s="55" t="s">
        <v>3289</v>
      </c>
    </row>
    <row r="1031" spans="1:5">
      <c r="A1031" s="55" t="s">
        <v>3223</v>
      </c>
      <c r="B1031" s="55" t="s">
        <v>3291</v>
      </c>
      <c r="C1031" s="55" t="s">
        <v>3290</v>
      </c>
      <c r="D1031" s="55" t="s">
        <v>3225</v>
      </c>
      <c r="E1031" s="55" t="s">
        <v>3292</v>
      </c>
    </row>
    <row r="1032" spans="1:5">
      <c r="A1032" s="55" t="s">
        <v>3223</v>
      </c>
      <c r="B1032" s="55" t="s">
        <v>3294</v>
      </c>
      <c r="C1032" s="55" t="s">
        <v>3293</v>
      </c>
      <c r="D1032" s="55" t="s">
        <v>3225</v>
      </c>
      <c r="E1032" s="55" t="s">
        <v>3295</v>
      </c>
    </row>
    <row r="1033" spans="1:5">
      <c r="A1033" s="55" t="s">
        <v>3223</v>
      </c>
      <c r="B1033" s="55" t="s">
        <v>3297</v>
      </c>
      <c r="C1033" s="55" t="s">
        <v>3296</v>
      </c>
      <c r="D1033" s="55" t="s">
        <v>3225</v>
      </c>
      <c r="E1033" s="55" t="s">
        <v>3298</v>
      </c>
    </row>
    <row r="1034" spans="1:5">
      <c r="A1034" s="55" t="s">
        <v>3223</v>
      </c>
      <c r="B1034" s="55" t="s">
        <v>3300</v>
      </c>
      <c r="C1034" s="55" t="s">
        <v>3299</v>
      </c>
      <c r="D1034" s="55" t="s">
        <v>3225</v>
      </c>
      <c r="E1034" s="55" t="s">
        <v>3301</v>
      </c>
    </row>
    <row r="1035" spans="1:5">
      <c r="A1035" s="55" t="s">
        <v>3223</v>
      </c>
      <c r="B1035" s="55" t="s">
        <v>3303</v>
      </c>
      <c r="C1035" s="55" t="s">
        <v>3302</v>
      </c>
      <c r="D1035" s="55" t="s">
        <v>3225</v>
      </c>
      <c r="E1035" s="55" t="s">
        <v>3304</v>
      </c>
    </row>
    <row r="1036" spans="1:5">
      <c r="A1036" s="55" t="s">
        <v>3223</v>
      </c>
      <c r="B1036" s="55" t="s">
        <v>3306</v>
      </c>
      <c r="C1036" s="55" t="s">
        <v>3305</v>
      </c>
      <c r="D1036" s="55" t="s">
        <v>3225</v>
      </c>
      <c r="E1036" s="55" t="s">
        <v>3307</v>
      </c>
    </row>
    <row r="1037" spans="1:5">
      <c r="A1037" s="55" t="s">
        <v>3223</v>
      </c>
      <c r="B1037" s="55" t="s">
        <v>3309</v>
      </c>
      <c r="C1037" s="55" t="s">
        <v>3308</v>
      </c>
      <c r="D1037" s="55" t="s">
        <v>3225</v>
      </c>
      <c r="E1037" s="55" t="s">
        <v>3310</v>
      </c>
    </row>
    <row r="1038" spans="1:5">
      <c r="A1038" s="55" t="s">
        <v>3223</v>
      </c>
      <c r="B1038" s="55" t="s">
        <v>3312</v>
      </c>
      <c r="C1038" s="55" t="s">
        <v>3311</v>
      </c>
      <c r="D1038" s="55" t="s">
        <v>3225</v>
      </c>
      <c r="E1038" s="55" t="s">
        <v>3313</v>
      </c>
    </row>
    <row r="1039" spans="1:5">
      <c r="A1039" s="55" t="s">
        <v>3223</v>
      </c>
      <c r="B1039" s="55" t="s">
        <v>3315</v>
      </c>
      <c r="C1039" s="55" t="s">
        <v>3314</v>
      </c>
      <c r="D1039" s="55" t="s">
        <v>3225</v>
      </c>
      <c r="E1039" s="55" t="s">
        <v>3316</v>
      </c>
    </row>
    <row r="1040" spans="1:5">
      <c r="A1040" s="55" t="s">
        <v>3223</v>
      </c>
      <c r="B1040" s="55" t="s">
        <v>3318</v>
      </c>
      <c r="C1040" s="55" t="s">
        <v>3317</v>
      </c>
      <c r="D1040" s="55" t="s">
        <v>3225</v>
      </c>
      <c r="E1040" s="55" t="s">
        <v>3319</v>
      </c>
    </row>
    <row r="1041" spans="1:5">
      <c r="A1041" s="55" t="s">
        <v>3223</v>
      </c>
      <c r="B1041" s="55" t="s">
        <v>3321</v>
      </c>
      <c r="C1041" s="55" t="s">
        <v>3320</v>
      </c>
      <c r="D1041" s="55" t="s">
        <v>3225</v>
      </c>
      <c r="E1041" s="55" t="s">
        <v>3322</v>
      </c>
    </row>
    <row r="1042" spans="1:5">
      <c r="A1042" s="55" t="s">
        <v>3223</v>
      </c>
      <c r="B1042" s="55" t="s">
        <v>3324</v>
      </c>
      <c r="C1042" s="55" t="s">
        <v>3323</v>
      </c>
      <c r="D1042" s="55" t="s">
        <v>3225</v>
      </c>
      <c r="E1042" s="55" t="s">
        <v>3325</v>
      </c>
    </row>
    <row r="1043" spans="1:5">
      <c r="A1043" s="55" t="s">
        <v>3223</v>
      </c>
      <c r="B1043" s="55" t="s">
        <v>3327</v>
      </c>
      <c r="C1043" s="55" t="s">
        <v>3326</v>
      </c>
      <c r="D1043" s="55" t="s">
        <v>3225</v>
      </c>
      <c r="E1043" s="55" t="s">
        <v>3328</v>
      </c>
    </row>
    <row r="1044" spans="1:5">
      <c r="A1044" s="55" t="s">
        <v>3223</v>
      </c>
      <c r="B1044" s="55" t="s">
        <v>3330</v>
      </c>
      <c r="C1044" s="55" t="s">
        <v>3329</v>
      </c>
      <c r="D1044" s="55" t="s">
        <v>3225</v>
      </c>
      <c r="E1044" s="55" t="s">
        <v>3331</v>
      </c>
    </row>
    <row r="1045" spans="1:5">
      <c r="A1045" s="55" t="s">
        <v>3223</v>
      </c>
      <c r="B1045" s="55" t="s">
        <v>3333</v>
      </c>
      <c r="C1045" s="55" t="s">
        <v>3332</v>
      </c>
      <c r="D1045" s="55" t="s">
        <v>3225</v>
      </c>
      <c r="E1045" s="55" t="s">
        <v>3334</v>
      </c>
    </row>
    <row r="1046" spans="1:5">
      <c r="A1046" s="55" t="s">
        <v>3223</v>
      </c>
      <c r="B1046" s="55" t="s">
        <v>3336</v>
      </c>
      <c r="C1046" s="55" t="s">
        <v>3335</v>
      </c>
      <c r="D1046" s="55" t="s">
        <v>3225</v>
      </c>
      <c r="E1046" s="55" t="s">
        <v>3337</v>
      </c>
    </row>
    <row r="1047" spans="1:5">
      <c r="A1047" s="55" t="s">
        <v>3223</v>
      </c>
      <c r="B1047" s="55" t="s">
        <v>3339</v>
      </c>
      <c r="C1047" s="55" t="s">
        <v>3338</v>
      </c>
      <c r="D1047" s="55" t="s">
        <v>3225</v>
      </c>
      <c r="E1047" s="55" t="s">
        <v>3340</v>
      </c>
    </row>
    <row r="1048" spans="1:5">
      <c r="A1048" s="55" t="s">
        <v>3223</v>
      </c>
      <c r="B1048" s="55" t="s">
        <v>3342</v>
      </c>
      <c r="C1048" s="55" t="s">
        <v>3341</v>
      </c>
      <c r="D1048" s="55" t="s">
        <v>3225</v>
      </c>
      <c r="E1048" s="55" t="s">
        <v>3343</v>
      </c>
    </row>
    <row r="1049" spans="1:5">
      <c r="A1049" s="55" t="s">
        <v>3223</v>
      </c>
      <c r="B1049" s="55" t="s">
        <v>3345</v>
      </c>
      <c r="C1049" s="55" t="s">
        <v>3344</v>
      </c>
      <c r="D1049" s="55" t="s">
        <v>3225</v>
      </c>
      <c r="E1049" s="55" t="s">
        <v>3346</v>
      </c>
    </row>
    <row r="1050" spans="1:5">
      <c r="A1050" s="55" t="s">
        <v>3223</v>
      </c>
      <c r="B1050" s="55" t="s">
        <v>3348</v>
      </c>
      <c r="C1050" s="55" t="s">
        <v>3347</v>
      </c>
      <c r="D1050" s="55" t="s">
        <v>3225</v>
      </c>
      <c r="E1050" s="55" t="s">
        <v>3349</v>
      </c>
    </row>
    <row r="1051" spans="1:5">
      <c r="A1051" s="55" t="s">
        <v>3223</v>
      </c>
      <c r="B1051" s="55" t="s">
        <v>3351</v>
      </c>
      <c r="C1051" s="55" t="s">
        <v>3350</v>
      </c>
      <c r="D1051" s="55" t="s">
        <v>3225</v>
      </c>
      <c r="E1051" s="55" t="s">
        <v>3352</v>
      </c>
    </row>
    <row r="1052" spans="1:5">
      <c r="A1052" s="55" t="s">
        <v>3223</v>
      </c>
      <c r="B1052" s="55" t="s">
        <v>3354</v>
      </c>
      <c r="C1052" s="55" t="s">
        <v>3353</v>
      </c>
      <c r="D1052" s="55" t="s">
        <v>3225</v>
      </c>
      <c r="E1052" s="55" t="s">
        <v>3355</v>
      </c>
    </row>
    <row r="1053" spans="1:5">
      <c r="A1053" s="55" t="s">
        <v>3223</v>
      </c>
      <c r="B1053" s="55" t="s">
        <v>3357</v>
      </c>
      <c r="C1053" s="55" t="s">
        <v>3356</v>
      </c>
      <c r="D1053" s="55" t="s">
        <v>3225</v>
      </c>
      <c r="E1053" s="55" t="s">
        <v>3358</v>
      </c>
    </row>
    <row r="1054" spans="1:5">
      <c r="A1054" s="55" t="s">
        <v>3223</v>
      </c>
      <c r="B1054" s="55" t="s">
        <v>3360</v>
      </c>
      <c r="C1054" s="55" t="s">
        <v>3359</v>
      </c>
      <c r="D1054" s="55" t="s">
        <v>3225</v>
      </c>
      <c r="E1054" s="55" t="s">
        <v>3361</v>
      </c>
    </row>
    <row r="1055" spans="1:5">
      <c r="A1055" s="55" t="s">
        <v>3223</v>
      </c>
      <c r="B1055" s="55" t="s">
        <v>3363</v>
      </c>
      <c r="C1055" s="55" t="s">
        <v>3362</v>
      </c>
      <c r="D1055" s="55" t="s">
        <v>3225</v>
      </c>
      <c r="E1055" s="55" t="s">
        <v>3364</v>
      </c>
    </row>
    <row r="1056" spans="1:5">
      <c r="A1056" s="55" t="s">
        <v>3223</v>
      </c>
      <c r="B1056" s="55" t="s">
        <v>3366</v>
      </c>
      <c r="C1056" s="55" t="s">
        <v>3365</v>
      </c>
      <c r="D1056" s="55" t="s">
        <v>3225</v>
      </c>
      <c r="E1056" s="55" t="s">
        <v>3367</v>
      </c>
    </row>
    <row r="1057" spans="1:5">
      <c r="A1057" s="55" t="s">
        <v>3223</v>
      </c>
      <c r="B1057" s="55" t="s">
        <v>2659</v>
      </c>
      <c r="C1057" s="55" t="s">
        <v>3368</v>
      </c>
      <c r="D1057" s="55" t="s">
        <v>3225</v>
      </c>
      <c r="E1057" s="55" t="s">
        <v>2660</v>
      </c>
    </row>
    <row r="1058" spans="1:5">
      <c r="A1058" s="55" t="s">
        <v>3223</v>
      </c>
      <c r="B1058" s="55" t="s">
        <v>3370</v>
      </c>
      <c r="C1058" s="55" t="s">
        <v>3369</v>
      </c>
      <c r="D1058" s="55" t="s">
        <v>3225</v>
      </c>
      <c r="E1058" s="55" t="s">
        <v>3371</v>
      </c>
    </row>
    <row r="1059" spans="1:5">
      <c r="A1059" s="55" t="s">
        <v>3223</v>
      </c>
      <c r="B1059" s="55" t="s">
        <v>3373</v>
      </c>
      <c r="C1059" s="55" t="s">
        <v>3372</v>
      </c>
      <c r="D1059" s="55" t="s">
        <v>3225</v>
      </c>
      <c r="E1059" s="55" t="s">
        <v>3374</v>
      </c>
    </row>
    <row r="1060" spans="1:5">
      <c r="A1060" s="55" t="s">
        <v>3223</v>
      </c>
      <c r="B1060" s="55" t="s">
        <v>3376</v>
      </c>
      <c r="C1060" s="55" t="s">
        <v>3375</v>
      </c>
      <c r="D1060" s="55" t="s">
        <v>3225</v>
      </c>
      <c r="E1060" s="55" t="s">
        <v>3377</v>
      </c>
    </row>
    <row r="1061" spans="1:5">
      <c r="A1061" s="55" t="s">
        <v>3223</v>
      </c>
      <c r="B1061" s="55" t="s">
        <v>3379</v>
      </c>
      <c r="C1061" s="55" t="s">
        <v>3378</v>
      </c>
      <c r="D1061" s="55" t="s">
        <v>3225</v>
      </c>
      <c r="E1061" s="55" t="s">
        <v>3380</v>
      </c>
    </row>
    <row r="1062" spans="1:5">
      <c r="A1062" s="55" t="s">
        <v>3223</v>
      </c>
      <c r="B1062" s="55" t="s">
        <v>3382</v>
      </c>
      <c r="C1062" s="55" t="s">
        <v>3381</v>
      </c>
      <c r="D1062" s="55" t="s">
        <v>3225</v>
      </c>
      <c r="E1062" s="55" t="s">
        <v>3383</v>
      </c>
    </row>
    <row r="1063" spans="1:5">
      <c r="A1063" s="52" t="s">
        <v>3385</v>
      </c>
      <c r="B1063" s="54" t="str">
        <f>A1063</f>
        <v>三重県</v>
      </c>
      <c r="C1063" s="52" t="s">
        <v>3384</v>
      </c>
      <c r="D1063" s="54" t="s">
        <v>3386</v>
      </c>
      <c r="E1063" s="53"/>
    </row>
    <row r="1064" spans="1:5">
      <c r="A1064" s="55" t="s">
        <v>3388</v>
      </c>
      <c r="B1064" s="55" t="s">
        <v>3389</v>
      </c>
      <c r="C1064" s="55" t="s">
        <v>3387</v>
      </c>
      <c r="D1064" s="55" t="s">
        <v>3390</v>
      </c>
      <c r="E1064" s="55" t="s">
        <v>3391</v>
      </c>
    </row>
    <row r="1065" spans="1:5">
      <c r="A1065" s="55" t="s">
        <v>3388</v>
      </c>
      <c r="B1065" s="55" t="s">
        <v>3393</v>
      </c>
      <c r="C1065" s="55" t="s">
        <v>3392</v>
      </c>
      <c r="D1065" s="55" t="s">
        <v>3390</v>
      </c>
      <c r="E1065" s="55" t="s">
        <v>3394</v>
      </c>
    </row>
    <row r="1066" spans="1:5">
      <c r="A1066" s="55" t="s">
        <v>3388</v>
      </c>
      <c r="B1066" s="55" t="s">
        <v>3396</v>
      </c>
      <c r="C1066" s="55" t="s">
        <v>3395</v>
      </c>
      <c r="D1066" s="55" t="s">
        <v>3390</v>
      </c>
      <c r="E1066" s="55" t="s">
        <v>3397</v>
      </c>
    </row>
    <row r="1067" spans="1:5">
      <c r="A1067" s="55" t="s">
        <v>3388</v>
      </c>
      <c r="B1067" s="55" t="s">
        <v>3399</v>
      </c>
      <c r="C1067" s="55" t="s">
        <v>3398</v>
      </c>
      <c r="D1067" s="55" t="s">
        <v>3390</v>
      </c>
      <c r="E1067" s="55" t="s">
        <v>3400</v>
      </c>
    </row>
    <row r="1068" spans="1:5">
      <c r="A1068" s="55" t="s">
        <v>3388</v>
      </c>
      <c r="B1068" s="55" t="s">
        <v>3402</v>
      </c>
      <c r="C1068" s="55" t="s">
        <v>3401</v>
      </c>
      <c r="D1068" s="55" t="s">
        <v>3390</v>
      </c>
      <c r="E1068" s="55" t="s">
        <v>3403</v>
      </c>
    </row>
    <row r="1069" spans="1:5">
      <c r="A1069" s="55" t="s">
        <v>3388</v>
      </c>
      <c r="B1069" s="55" t="s">
        <v>3405</v>
      </c>
      <c r="C1069" s="55" t="s">
        <v>3404</v>
      </c>
      <c r="D1069" s="55" t="s">
        <v>3390</v>
      </c>
      <c r="E1069" s="55" t="s">
        <v>3406</v>
      </c>
    </row>
    <row r="1070" spans="1:5">
      <c r="A1070" s="55" t="s">
        <v>3388</v>
      </c>
      <c r="B1070" s="55" t="s">
        <v>3408</v>
      </c>
      <c r="C1070" s="55" t="s">
        <v>3407</v>
      </c>
      <c r="D1070" s="55" t="s">
        <v>3390</v>
      </c>
      <c r="E1070" s="55" t="s">
        <v>3409</v>
      </c>
    </row>
    <row r="1071" spans="1:5">
      <c r="A1071" s="55" t="s">
        <v>3388</v>
      </c>
      <c r="B1071" s="55" t="s">
        <v>3411</v>
      </c>
      <c r="C1071" s="55" t="s">
        <v>3410</v>
      </c>
      <c r="D1071" s="55" t="s">
        <v>3390</v>
      </c>
      <c r="E1071" s="55" t="s">
        <v>3412</v>
      </c>
    </row>
    <row r="1072" spans="1:5">
      <c r="A1072" s="55" t="s">
        <v>3388</v>
      </c>
      <c r="B1072" s="55" t="s">
        <v>3414</v>
      </c>
      <c r="C1072" s="55" t="s">
        <v>3413</v>
      </c>
      <c r="D1072" s="55" t="s">
        <v>3390</v>
      </c>
      <c r="E1072" s="55" t="s">
        <v>3415</v>
      </c>
    </row>
    <row r="1073" spans="1:5">
      <c r="A1073" s="55" t="s">
        <v>3388</v>
      </c>
      <c r="B1073" s="55" t="s">
        <v>3417</v>
      </c>
      <c r="C1073" s="55" t="s">
        <v>3416</v>
      </c>
      <c r="D1073" s="55" t="s">
        <v>3390</v>
      </c>
      <c r="E1073" s="55" t="s">
        <v>3418</v>
      </c>
    </row>
    <row r="1074" spans="1:5">
      <c r="A1074" s="55" t="s">
        <v>3388</v>
      </c>
      <c r="B1074" s="55" t="s">
        <v>3420</v>
      </c>
      <c r="C1074" s="55" t="s">
        <v>3419</v>
      </c>
      <c r="D1074" s="55" t="s">
        <v>3390</v>
      </c>
      <c r="E1074" s="55" t="s">
        <v>3421</v>
      </c>
    </row>
    <row r="1075" spans="1:5">
      <c r="A1075" s="55" t="s">
        <v>3388</v>
      </c>
      <c r="B1075" s="55" t="s">
        <v>3423</v>
      </c>
      <c r="C1075" s="55" t="s">
        <v>3422</v>
      </c>
      <c r="D1075" s="55" t="s">
        <v>3390</v>
      </c>
      <c r="E1075" s="55" t="s">
        <v>3424</v>
      </c>
    </row>
    <row r="1076" spans="1:5">
      <c r="A1076" s="55" t="s">
        <v>3388</v>
      </c>
      <c r="B1076" s="55" t="s">
        <v>3426</v>
      </c>
      <c r="C1076" s="55" t="s">
        <v>3425</v>
      </c>
      <c r="D1076" s="55" t="s">
        <v>3390</v>
      </c>
      <c r="E1076" s="55" t="s">
        <v>3427</v>
      </c>
    </row>
    <row r="1077" spans="1:5">
      <c r="A1077" s="55" t="s">
        <v>3388</v>
      </c>
      <c r="B1077" s="55" t="s">
        <v>3429</v>
      </c>
      <c r="C1077" s="55" t="s">
        <v>3428</v>
      </c>
      <c r="D1077" s="55" t="s">
        <v>3390</v>
      </c>
      <c r="E1077" s="55" t="s">
        <v>3430</v>
      </c>
    </row>
    <row r="1078" spans="1:5">
      <c r="A1078" s="55" t="s">
        <v>3388</v>
      </c>
      <c r="B1078" s="55" t="s">
        <v>3432</v>
      </c>
      <c r="C1078" s="55" t="s">
        <v>3431</v>
      </c>
      <c r="D1078" s="55" t="s">
        <v>3390</v>
      </c>
      <c r="E1078" s="55" t="s">
        <v>3433</v>
      </c>
    </row>
    <row r="1079" spans="1:5">
      <c r="A1079" s="55" t="s">
        <v>3388</v>
      </c>
      <c r="B1079" s="55" t="s">
        <v>3435</v>
      </c>
      <c r="C1079" s="55" t="s">
        <v>3434</v>
      </c>
      <c r="D1079" s="55" t="s">
        <v>3390</v>
      </c>
      <c r="E1079" s="55" t="s">
        <v>3436</v>
      </c>
    </row>
    <row r="1080" spans="1:5">
      <c r="A1080" s="55" t="s">
        <v>3388</v>
      </c>
      <c r="B1080" s="55" t="s">
        <v>3438</v>
      </c>
      <c r="C1080" s="55" t="s">
        <v>3437</v>
      </c>
      <c r="D1080" s="55" t="s">
        <v>3390</v>
      </c>
      <c r="E1080" s="55" t="s">
        <v>3439</v>
      </c>
    </row>
    <row r="1081" spans="1:5">
      <c r="A1081" s="55" t="s">
        <v>3388</v>
      </c>
      <c r="B1081" s="55" t="s">
        <v>1205</v>
      </c>
      <c r="C1081" s="55" t="s">
        <v>3440</v>
      </c>
      <c r="D1081" s="55" t="s">
        <v>3390</v>
      </c>
      <c r="E1081" s="55" t="s">
        <v>3441</v>
      </c>
    </row>
    <row r="1082" spans="1:5">
      <c r="A1082" s="55" t="s">
        <v>3388</v>
      </c>
      <c r="B1082" s="55" t="s">
        <v>3443</v>
      </c>
      <c r="C1082" s="55" t="s">
        <v>3442</v>
      </c>
      <c r="D1082" s="55" t="s">
        <v>3390</v>
      </c>
      <c r="E1082" s="55" t="s">
        <v>3444</v>
      </c>
    </row>
    <row r="1083" spans="1:5">
      <c r="A1083" s="55" t="s">
        <v>3388</v>
      </c>
      <c r="B1083" s="55" t="s">
        <v>3446</v>
      </c>
      <c r="C1083" s="55" t="s">
        <v>3445</v>
      </c>
      <c r="D1083" s="55" t="s">
        <v>3390</v>
      </c>
      <c r="E1083" s="55" t="s">
        <v>3447</v>
      </c>
    </row>
    <row r="1084" spans="1:5">
      <c r="A1084" s="55" t="s">
        <v>3388</v>
      </c>
      <c r="B1084" s="55" t="s">
        <v>1750</v>
      </c>
      <c r="C1084" s="55" t="s">
        <v>3448</v>
      </c>
      <c r="D1084" s="55" t="s">
        <v>3390</v>
      </c>
      <c r="E1084" s="55" t="s">
        <v>3449</v>
      </c>
    </row>
    <row r="1085" spans="1:5">
      <c r="A1085" s="55" t="s">
        <v>3388</v>
      </c>
      <c r="B1085" s="55" t="s">
        <v>3451</v>
      </c>
      <c r="C1085" s="55" t="s">
        <v>3450</v>
      </c>
      <c r="D1085" s="55" t="s">
        <v>3390</v>
      </c>
      <c r="E1085" s="55" t="s">
        <v>3452</v>
      </c>
    </row>
    <row r="1086" spans="1:5">
      <c r="A1086" s="55" t="s">
        <v>3388</v>
      </c>
      <c r="B1086" s="55" t="s">
        <v>3454</v>
      </c>
      <c r="C1086" s="55" t="s">
        <v>3453</v>
      </c>
      <c r="D1086" s="55" t="s">
        <v>3390</v>
      </c>
      <c r="E1086" s="55" t="s">
        <v>3455</v>
      </c>
    </row>
    <row r="1087" spans="1:5">
      <c r="A1087" s="55" t="s">
        <v>3388</v>
      </c>
      <c r="B1087" s="55" t="s">
        <v>3457</v>
      </c>
      <c r="C1087" s="55" t="s">
        <v>3456</v>
      </c>
      <c r="D1087" s="55" t="s">
        <v>3390</v>
      </c>
      <c r="E1087" s="55" t="s">
        <v>3458</v>
      </c>
    </row>
    <row r="1088" spans="1:5">
      <c r="A1088" s="55" t="s">
        <v>3388</v>
      </c>
      <c r="B1088" s="55" t="s">
        <v>3460</v>
      </c>
      <c r="C1088" s="55" t="s">
        <v>3459</v>
      </c>
      <c r="D1088" s="55" t="s">
        <v>3390</v>
      </c>
      <c r="E1088" s="55" t="s">
        <v>671</v>
      </c>
    </row>
    <row r="1089" spans="1:5">
      <c r="A1089" s="55" t="s">
        <v>3388</v>
      </c>
      <c r="B1089" s="55" t="s">
        <v>3462</v>
      </c>
      <c r="C1089" s="55" t="s">
        <v>3461</v>
      </c>
      <c r="D1089" s="55" t="s">
        <v>3390</v>
      </c>
      <c r="E1089" s="55" t="s">
        <v>3463</v>
      </c>
    </row>
    <row r="1090" spans="1:5">
      <c r="A1090" s="55" t="s">
        <v>3388</v>
      </c>
      <c r="B1090" s="55" t="s">
        <v>3465</v>
      </c>
      <c r="C1090" s="55" t="s">
        <v>3464</v>
      </c>
      <c r="D1090" s="55" t="s">
        <v>3390</v>
      </c>
      <c r="E1090" s="55" t="s">
        <v>3466</v>
      </c>
    </row>
    <row r="1091" spans="1:5">
      <c r="A1091" s="55" t="s">
        <v>3388</v>
      </c>
      <c r="B1091" s="55" t="s">
        <v>3468</v>
      </c>
      <c r="C1091" s="55" t="s">
        <v>3467</v>
      </c>
      <c r="D1091" s="55" t="s">
        <v>3390</v>
      </c>
      <c r="E1091" s="55" t="s">
        <v>2660</v>
      </c>
    </row>
    <row r="1092" spans="1:5">
      <c r="A1092" s="55" t="s">
        <v>3388</v>
      </c>
      <c r="B1092" s="55" t="s">
        <v>3470</v>
      </c>
      <c r="C1092" s="55" t="s">
        <v>3469</v>
      </c>
      <c r="D1092" s="55" t="s">
        <v>3390</v>
      </c>
      <c r="E1092" s="55" t="s">
        <v>3471</v>
      </c>
    </row>
    <row r="1093" spans="1:5">
      <c r="A1093" s="52" t="s">
        <v>3473</v>
      </c>
      <c r="B1093" s="54" t="str">
        <f>A1093</f>
        <v>滋賀県</v>
      </c>
      <c r="C1093" s="52" t="s">
        <v>3472</v>
      </c>
      <c r="D1093" s="54" t="s">
        <v>3474</v>
      </c>
      <c r="E1093" s="53"/>
    </row>
    <row r="1094" spans="1:5">
      <c r="A1094" s="55" t="s">
        <v>3476</v>
      </c>
      <c r="B1094" s="55" t="s">
        <v>3477</v>
      </c>
      <c r="C1094" s="55" t="s">
        <v>3475</v>
      </c>
      <c r="D1094" s="55" t="s">
        <v>3478</v>
      </c>
      <c r="E1094" s="55" t="s">
        <v>3479</v>
      </c>
    </row>
    <row r="1095" spans="1:5">
      <c r="A1095" s="55" t="s">
        <v>3476</v>
      </c>
      <c r="B1095" s="55" t="s">
        <v>3481</v>
      </c>
      <c r="C1095" s="55" t="s">
        <v>3480</v>
      </c>
      <c r="D1095" s="55" t="s">
        <v>3478</v>
      </c>
      <c r="E1095" s="55" t="s">
        <v>3482</v>
      </c>
    </row>
    <row r="1096" spans="1:5">
      <c r="A1096" s="55" t="s">
        <v>3476</v>
      </c>
      <c r="B1096" s="55" t="s">
        <v>3484</v>
      </c>
      <c r="C1096" s="55" t="s">
        <v>3483</v>
      </c>
      <c r="D1096" s="55" t="s">
        <v>3478</v>
      </c>
      <c r="E1096" s="55" t="s">
        <v>3485</v>
      </c>
    </row>
    <row r="1097" spans="1:5">
      <c r="A1097" s="55" t="s">
        <v>3476</v>
      </c>
      <c r="B1097" s="55" t="s">
        <v>3487</v>
      </c>
      <c r="C1097" s="55" t="s">
        <v>3486</v>
      </c>
      <c r="D1097" s="55" t="s">
        <v>3478</v>
      </c>
      <c r="E1097" s="55" t="s">
        <v>3488</v>
      </c>
    </row>
    <row r="1098" spans="1:5">
      <c r="A1098" s="55" t="s">
        <v>3476</v>
      </c>
      <c r="B1098" s="55" t="s">
        <v>3490</v>
      </c>
      <c r="C1098" s="55" t="s">
        <v>3489</v>
      </c>
      <c r="D1098" s="55" t="s">
        <v>3478</v>
      </c>
      <c r="E1098" s="55" t="s">
        <v>3491</v>
      </c>
    </row>
    <row r="1099" spans="1:5">
      <c r="A1099" s="55" t="s">
        <v>3476</v>
      </c>
      <c r="B1099" s="55" t="s">
        <v>3493</v>
      </c>
      <c r="C1099" s="55" t="s">
        <v>3492</v>
      </c>
      <c r="D1099" s="55" t="s">
        <v>3478</v>
      </c>
      <c r="E1099" s="55" t="s">
        <v>3494</v>
      </c>
    </row>
    <row r="1100" spans="1:5">
      <c r="A1100" s="55" t="s">
        <v>3476</v>
      </c>
      <c r="B1100" s="55" t="s">
        <v>3496</v>
      </c>
      <c r="C1100" s="55" t="s">
        <v>3495</v>
      </c>
      <c r="D1100" s="55" t="s">
        <v>3478</v>
      </c>
      <c r="E1100" s="55" t="s">
        <v>3497</v>
      </c>
    </row>
    <row r="1101" spans="1:5">
      <c r="A1101" s="55" t="s">
        <v>3476</v>
      </c>
      <c r="B1101" s="55" t="s">
        <v>3499</v>
      </c>
      <c r="C1101" s="55" t="s">
        <v>3498</v>
      </c>
      <c r="D1101" s="55" t="s">
        <v>3478</v>
      </c>
      <c r="E1101" s="55" t="s">
        <v>3500</v>
      </c>
    </row>
    <row r="1102" spans="1:5">
      <c r="A1102" s="55" t="s">
        <v>3476</v>
      </c>
      <c r="B1102" s="55" t="s">
        <v>3502</v>
      </c>
      <c r="C1102" s="55" t="s">
        <v>3501</v>
      </c>
      <c r="D1102" s="55" t="s">
        <v>3478</v>
      </c>
      <c r="E1102" s="55" t="s">
        <v>3503</v>
      </c>
    </row>
    <row r="1103" spans="1:5">
      <c r="A1103" s="55" t="s">
        <v>3476</v>
      </c>
      <c r="B1103" s="55" t="s">
        <v>3505</v>
      </c>
      <c r="C1103" s="55" t="s">
        <v>3504</v>
      </c>
      <c r="D1103" s="55" t="s">
        <v>3478</v>
      </c>
      <c r="E1103" s="55" t="s">
        <v>3506</v>
      </c>
    </row>
    <row r="1104" spans="1:5">
      <c r="A1104" s="55" t="s">
        <v>3476</v>
      </c>
      <c r="B1104" s="55" t="s">
        <v>3508</v>
      </c>
      <c r="C1104" s="55" t="s">
        <v>3507</v>
      </c>
      <c r="D1104" s="55" t="s">
        <v>3478</v>
      </c>
      <c r="E1104" s="55" t="s">
        <v>3509</v>
      </c>
    </row>
    <row r="1105" spans="1:5">
      <c r="A1105" s="55" t="s">
        <v>3476</v>
      </c>
      <c r="B1105" s="55" t="s">
        <v>3511</v>
      </c>
      <c r="C1105" s="55" t="s">
        <v>3510</v>
      </c>
      <c r="D1105" s="55" t="s">
        <v>3478</v>
      </c>
      <c r="E1105" s="55" t="s">
        <v>3512</v>
      </c>
    </row>
    <row r="1106" spans="1:5">
      <c r="A1106" s="55" t="s">
        <v>3476</v>
      </c>
      <c r="B1106" s="55" t="s">
        <v>3514</v>
      </c>
      <c r="C1106" s="55" t="s">
        <v>3513</v>
      </c>
      <c r="D1106" s="55" t="s">
        <v>3478</v>
      </c>
      <c r="E1106" s="55" t="s">
        <v>3515</v>
      </c>
    </row>
    <row r="1107" spans="1:5">
      <c r="A1107" s="55" t="s">
        <v>3476</v>
      </c>
      <c r="B1107" s="55" t="s">
        <v>3517</v>
      </c>
      <c r="C1107" s="55" t="s">
        <v>3516</v>
      </c>
      <c r="D1107" s="55" t="s">
        <v>3478</v>
      </c>
      <c r="E1107" s="55" t="s">
        <v>3518</v>
      </c>
    </row>
    <row r="1108" spans="1:5">
      <c r="A1108" s="55" t="s">
        <v>3476</v>
      </c>
      <c r="B1108" s="55" t="s">
        <v>3520</v>
      </c>
      <c r="C1108" s="55" t="s">
        <v>3519</v>
      </c>
      <c r="D1108" s="55" t="s">
        <v>3478</v>
      </c>
      <c r="E1108" s="55" t="s">
        <v>3521</v>
      </c>
    </row>
    <row r="1109" spans="1:5">
      <c r="A1109" s="55" t="s">
        <v>3476</v>
      </c>
      <c r="B1109" s="55" t="s">
        <v>3523</v>
      </c>
      <c r="C1109" s="55" t="s">
        <v>3522</v>
      </c>
      <c r="D1109" s="55" t="s">
        <v>3478</v>
      </c>
      <c r="E1109" s="55" t="s">
        <v>3524</v>
      </c>
    </row>
    <row r="1110" spans="1:5">
      <c r="A1110" s="55" t="s">
        <v>3476</v>
      </c>
      <c r="B1110" s="55" t="s">
        <v>3526</v>
      </c>
      <c r="C1110" s="55" t="s">
        <v>3525</v>
      </c>
      <c r="D1110" s="55" t="s">
        <v>3478</v>
      </c>
      <c r="E1110" s="55" t="s">
        <v>3527</v>
      </c>
    </row>
    <row r="1111" spans="1:5">
      <c r="A1111" s="55" t="s">
        <v>3476</v>
      </c>
      <c r="B1111" s="55" t="s">
        <v>3529</v>
      </c>
      <c r="C1111" s="55" t="s">
        <v>3528</v>
      </c>
      <c r="D1111" s="55" t="s">
        <v>3478</v>
      </c>
      <c r="E1111" s="55" t="s">
        <v>3530</v>
      </c>
    </row>
    <row r="1112" spans="1:5">
      <c r="A1112" s="55" t="s">
        <v>3476</v>
      </c>
      <c r="B1112" s="55" t="s">
        <v>3532</v>
      </c>
      <c r="C1112" s="55" t="s">
        <v>3531</v>
      </c>
      <c r="D1112" s="55" t="s">
        <v>3478</v>
      </c>
      <c r="E1112" s="55" t="s">
        <v>3533</v>
      </c>
    </row>
    <row r="1113" spans="1:5">
      <c r="A1113" s="52" t="s">
        <v>3535</v>
      </c>
      <c r="B1113" s="54" t="str">
        <f>A1113</f>
        <v>京都府</v>
      </c>
      <c r="C1113" s="52" t="s">
        <v>3534</v>
      </c>
      <c r="D1113" s="54" t="s">
        <v>3536</v>
      </c>
      <c r="E1113" s="53"/>
    </row>
    <row r="1114" spans="1:5">
      <c r="A1114" s="55" t="s">
        <v>3538</v>
      </c>
      <c r="B1114" s="55" t="s">
        <v>3539</v>
      </c>
      <c r="C1114" s="55" t="s">
        <v>3537</v>
      </c>
      <c r="D1114" s="55" t="s">
        <v>3540</v>
      </c>
      <c r="E1114" s="55" t="s">
        <v>3541</v>
      </c>
    </row>
    <row r="1115" spans="1:5">
      <c r="A1115" s="55" t="s">
        <v>3538</v>
      </c>
      <c r="B1115" s="55" t="s">
        <v>3543</v>
      </c>
      <c r="C1115" s="55" t="s">
        <v>3542</v>
      </c>
      <c r="D1115" s="55" t="s">
        <v>3540</v>
      </c>
      <c r="E1115" s="55" t="s">
        <v>3544</v>
      </c>
    </row>
    <row r="1116" spans="1:5">
      <c r="A1116" s="55" t="s">
        <v>3538</v>
      </c>
      <c r="B1116" s="55" t="s">
        <v>3546</v>
      </c>
      <c r="C1116" s="55" t="s">
        <v>3545</v>
      </c>
      <c r="D1116" s="55" t="s">
        <v>3540</v>
      </c>
      <c r="E1116" s="55" t="s">
        <v>3547</v>
      </c>
    </row>
    <row r="1117" spans="1:5">
      <c r="A1117" s="55" t="s">
        <v>3538</v>
      </c>
      <c r="B1117" s="55" t="s">
        <v>3549</v>
      </c>
      <c r="C1117" s="55" t="s">
        <v>3548</v>
      </c>
      <c r="D1117" s="55" t="s">
        <v>3540</v>
      </c>
      <c r="E1117" s="55" t="s">
        <v>3550</v>
      </c>
    </row>
    <row r="1118" spans="1:5">
      <c r="A1118" s="55" t="s">
        <v>3538</v>
      </c>
      <c r="B1118" s="55" t="s">
        <v>3552</v>
      </c>
      <c r="C1118" s="55" t="s">
        <v>3551</v>
      </c>
      <c r="D1118" s="55" t="s">
        <v>3540</v>
      </c>
      <c r="E1118" s="55" t="s">
        <v>3553</v>
      </c>
    </row>
    <row r="1119" spans="1:5">
      <c r="A1119" s="55" t="s">
        <v>3538</v>
      </c>
      <c r="B1119" s="55" t="s">
        <v>3555</v>
      </c>
      <c r="C1119" s="55" t="s">
        <v>3554</v>
      </c>
      <c r="D1119" s="55" t="s">
        <v>3540</v>
      </c>
      <c r="E1119" s="55" t="s">
        <v>3556</v>
      </c>
    </row>
    <row r="1120" spans="1:5">
      <c r="A1120" s="55" t="s">
        <v>3538</v>
      </c>
      <c r="B1120" s="55" t="s">
        <v>3558</v>
      </c>
      <c r="C1120" s="55" t="s">
        <v>3557</v>
      </c>
      <c r="D1120" s="55" t="s">
        <v>3540</v>
      </c>
      <c r="E1120" s="55" t="s">
        <v>3559</v>
      </c>
    </row>
    <row r="1121" spans="1:5">
      <c r="A1121" s="55" t="s">
        <v>3538</v>
      </c>
      <c r="B1121" s="55" t="s">
        <v>3561</v>
      </c>
      <c r="C1121" s="55" t="s">
        <v>3560</v>
      </c>
      <c r="D1121" s="55" t="s">
        <v>3540</v>
      </c>
      <c r="E1121" s="55" t="s">
        <v>3562</v>
      </c>
    </row>
    <row r="1122" spans="1:5">
      <c r="A1122" s="55" t="s">
        <v>3538</v>
      </c>
      <c r="B1122" s="55" t="s">
        <v>3564</v>
      </c>
      <c r="C1122" s="55" t="s">
        <v>3563</v>
      </c>
      <c r="D1122" s="55" t="s">
        <v>3540</v>
      </c>
      <c r="E1122" s="55" t="s">
        <v>3565</v>
      </c>
    </row>
    <row r="1123" spans="1:5">
      <c r="A1123" s="55" t="s">
        <v>3538</v>
      </c>
      <c r="B1123" s="55" t="s">
        <v>3567</v>
      </c>
      <c r="C1123" s="55" t="s">
        <v>3566</v>
      </c>
      <c r="D1123" s="55" t="s">
        <v>3540</v>
      </c>
      <c r="E1123" s="55" t="s">
        <v>3568</v>
      </c>
    </row>
    <row r="1124" spans="1:5">
      <c r="A1124" s="55" t="s">
        <v>3538</v>
      </c>
      <c r="B1124" s="55" t="s">
        <v>3570</v>
      </c>
      <c r="C1124" s="55" t="s">
        <v>3569</v>
      </c>
      <c r="D1124" s="55" t="s">
        <v>3540</v>
      </c>
      <c r="E1124" s="55" t="s">
        <v>3571</v>
      </c>
    </row>
    <row r="1125" spans="1:5">
      <c r="A1125" s="55" t="s">
        <v>3538</v>
      </c>
      <c r="B1125" s="55" t="s">
        <v>3573</v>
      </c>
      <c r="C1125" s="55" t="s">
        <v>3572</v>
      </c>
      <c r="D1125" s="55" t="s">
        <v>3540</v>
      </c>
      <c r="E1125" s="55" t="s">
        <v>3574</v>
      </c>
    </row>
    <row r="1126" spans="1:5">
      <c r="A1126" s="55" t="s">
        <v>3538</v>
      </c>
      <c r="B1126" s="55" t="s">
        <v>3576</v>
      </c>
      <c r="C1126" s="55" t="s">
        <v>3575</v>
      </c>
      <c r="D1126" s="55" t="s">
        <v>3540</v>
      </c>
      <c r="E1126" s="55" t="s">
        <v>3577</v>
      </c>
    </row>
    <row r="1127" spans="1:5">
      <c r="A1127" s="55" t="s">
        <v>3538</v>
      </c>
      <c r="B1127" s="55" t="s">
        <v>3579</v>
      </c>
      <c r="C1127" s="55" t="s">
        <v>3578</v>
      </c>
      <c r="D1127" s="55" t="s">
        <v>3540</v>
      </c>
      <c r="E1127" s="55" t="s">
        <v>3580</v>
      </c>
    </row>
    <row r="1128" spans="1:5">
      <c r="A1128" s="55" t="s">
        <v>3538</v>
      </c>
      <c r="B1128" s="55" t="s">
        <v>3582</v>
      </c>
      <c r="C1128" s="55" t="s">
        <v>3581</v>
      </c>
      <c r="D1128" s="55" t="s">
        <v>3540</v>
      </c>
      <c r="E1128" s="55" t="s">
        <v>3583</v>
      </c>
    </row>
    <row r="1129" spans="1:5">
      <c r="A1129" s="55" t="s">
        <v>3538</v>
      </c>
      <c r="B1129" s="55" t="s">
        <v>3585</v>
      </c>
      <c r="C1129" s="55" t="s">
        <v>3584</v>
      </c>
      <c r="D1129" s="55" t="s">
        <v>3540</v>
      </c>
      <c r="E1129" s="55" t="s">
        <v>3586</v>
      </c>
    </row>
    <row r="1130" spans="1:5">
      <c r="A1130" s="55" t="s">
        <v>3538</v>
      </c>
      <c r="B1130" s="55" t="s">
        <v>3588</v>
      </c>
      <c r="C1130" s="55" t="s">
        <v>3587</v>
      </c>
      <c r="D1130" s="55" t="s">
        <v>3540</v>
      </c>
      <c r="E1130" s="55" t="s">
        <v>3589</v>
      </c>
    </row>
    <row r="1131" spans="1:5">
      <c r="A1131" s="55" t="s">
        <v>3538</v>
      </c>
      <c r="B1131" s="55" t="s">
        <v>3591</v>
      </c>
      <c r="C1131" s="55" t="s">
        <v>3590</v>
      </c>
      <c r="D1131" s="55" t="s">
        <v>3540</v>
      </c>
      <c r="E1131" s="55" t="s">
        <v>3592</v>
      </c>
    </row>
    <row r="1132" spans="1:5">
      <c r="A1132" s="55" t="s">
        <v>3538</v>
      </c>
      <c r="B1132" s="55" t="s">
        <v>3594</v>
      </c>
      <c r="C1132" s="55" t="s">
        <v>3593</v>
      </c>
      <c r="D1132" s="55" t="s">
        <v>3540</v>
      </c>
      <c r="E1132" s="55" t="s">
        <v>3595</v>
      </c>
    </row>
    <row r="1133" spans="1:5">
      <c r="A1133" s="55" t="s">
        <v>3538</v>
      </c>
      <c r="B1133" s="55" t="s">
        <v>3597</v>
      </c>
      <c r="C1133" s="55" t="s">
        <v>3596</v>
      </c>
      <c r="D1133" s="55" t="s">
        <v>3540</v>
      </c>
      <c r="E1133" s="55" t="s">
        <v>3598</v>
      </c>
    </row>
    <row r="1134" spans="1:5">
      <c r="A1134" s="55" t="s">
        <v>3538</v>
      </c>
      <c r="B1134" s="55" t="s">
        <v>3600</v>
      </c>
      <c r="C1134" s="55" t="s">
        <v>3599</v>
      </c>
      <c r="D1134" s="55" t="s">
        <v>3540</v>
      </c>
      <c r="E1134" s="55" t="s">
        <v>3601</v>
      </c>
    </row>
    <row r="1135" spans="1:5">
      <c r="A1135" s="55" t="s">
        <v>3538</v>
      </c>
      <c r="B1135" s="55" t="s">
        <v>3603</v>
      </c>
      <c r="C1135" s="55" t="s">
        <v>3602</v>
      </c>
      <c r="D1135" s="55" t="s">
        <v>3540</v>
      </c>
      <c r="E1135" s="55" t="s">
        <v>3604</v>
      </c>
    </row>
    <row r="1136" spans="1:5">
      <c r="A1136" s="55" t="s">
        <v>3538</v>
      </c>
      <c r="B1136" s="55" t="s">
        <v>3606</v>
      </c>
      <c r="C1136" s="55" t="s">
        <v>3605</v>
      </c>
      <c r="D1136" s="55" t="s">
        <v>3540</v>
      </c>
      <c r="E1136" s="55" t="s">
        <v>3607</v>
      </c>
    </row>
    <row r="1137" spans="1:5">
      <c r="A1137" s="55" t="s">
        <v>3538</v>
      </c>
      <c r="B1137" s="55" t="s">
        <v>3609</v>
      </c>
      <c r="C1137" s="55" t="s">
        <v>3608</v>
      </c>
      <c r="D1137" s="55" t="s">
        <v>3540</v>
      </c>
      <c r="E1137" s="55" t="s">
        <v>3610</v>
      </c>
    </row>
    <row r="1138" spans="1:5">
      <c r="A1138" s="55" t="s">
        <v>3538</v>
      </c>
      <c r="B1138" s="55" t="s">
        <v>3612</v>
      </c>
      <c r="C1138" s="55" t="s">
        <v>3611</v>
      </c>
      <c r="D1138" s="55" t="s">
        <v>3540</v>
      </c>
      <c r="E1138" s="55" t="s">
        <v>3613</v>
      </c>
    </row>
    <row r="1139" spans="1:5">
      <c r="A1139" s="55" t="s">
        <v>3538</v>
      </c>
      <c r="B1139" s="55" t="s">
        <v>3615</v>
      </c>
      <c r="C1139" s="55" t="s">
        <v>3614</v>
      </c>
      <c r="D1139" s="55" t="s">
        <v>3540</v>
      </c>
      <c r="E1139" s="55" t="s">
        <v>3616</v>
      </c>
    </row>
    <row r="1140" spans="1:5">
      <c r="A1140" s="52" t="s">
        <v>3618</v>
      </c>
      <c r="B1140" s="54" t="str">
        <f>A1140</f>
        <v>大阪府</v>
      </c>
      <c r="C1140" s="52" t="s">
        <v>3617</v>
      </c>
      <c r="D1140" s="54" t="s">
        <v>3619</v>
      </c>
      <c r="E1140" s="53"/>
    </row>
    <row r="1141" spans="1:5">
      <c r="A1141" s="55" t="s">
        <v>3621</v>
      </c>
      <c r="B1141" s="55" t="s">
        <v>3622</v>
      </c>
      <c r="C1141" s="55" t="s">
        <v>3620</v>
      </c>
      <c r="D1141" s="55" t="s">
        <v>3623</v>
      </c>
      <c r="E1141" s="55" t="s">
        <v>3624</v>
      </c>
    </row>
    <row r="1142" spans="1:5">
      <c r="A1142" s="55" t="s">
        <v>3621</v>
      </c>
      <c r="B1142" s="55" t="s">
        <v>3626</v>
      </c>
      <c r="C1142" s="55" t="s">
        <v>3625</v>
      </c>
      <c r="D1142" s="55" t="s">
        <v>3623</v>
      </c>
      <c r="E1142" s="55" t="s">
        <v>2647</v>
      </c>
    </row>
    <row r="1143" spans="1:5">
      <c r="A1143" s="55" t="s">
        <v>3621</v>
      </c>
      <c r="B1143" s="55" t="s">
        <v>3628</v>
      </c>
      <c r="C1143" s="55" t="s">
        <v>3627</v>
      </c>
      <c r="D1143" s="55" t="s">
        <v>3623</v>
      </c>
      <c r="E1143" s="55" t="s">
        <v>3629</v>
      </c>
    </row>
    <row r="1144" spans="1:5">
      <c r="A1144" s="55" t="s">
        <v>3621</v>
      </c>
      <c r="B1144" s="55" t="s">
        <v>3631</v>
      </c>
      <c r="C1144" s="55" t="s">
        <v>3630</v>
      </c>
      <c r="D1144" s="55" t="s">
        <v>3623</v>
      </c>
      <c r="E1144" s="55" t="s">
        <v>3632</v>
      </c>
    </row>
    <row r="1145" spans="1:5">
      <c r="A1145" s="55" t="s">
        <v>3621</v>
      </c>
      <c r="B1145" s="55" t="s">
        <v>3634</v>
      </c>
      <c r="C1145" s="55" t="s">
        <v>3633</v>
      </c>
      <c r="D1145" s="55" t="s">
        <v>3623</v>
      </c>
      <c r="E1145" s="55" t="s">
        <v>3635</v>
      </c>
    </row>
    <row r="1146" spans="1:5">
      <c r="A1146" s="55" t="s">
        <v>3621</v>
      </c>
      <c r="B1146" s="55" t="s">
        <v>3637</v>
      </c>
      <c r="C1146" s="55" t="s">
        <v>3636</v>
      </c>
      <c r="D1146" s="55" t="s">
        <v>3623</v>
      </c>
      <c r="E1146" s="55" t="s">
        <v>3638</v>
      </c>
    </row>
    <row r="1147" spans="1:5">
      <c r="A1147" s="55" t="s">
        <v>3621</v>
      </c>
      <c r="B1147" s="55" t="s">
        <v>3640</v>
      </c>
      <c r="C1147" s="55" t="s">
        <v>3639</v>
      </c>
      <c r="D1147" s="55" t="s">
        <v>3623</v>
      </c>
      <c r="E1147" s="55" t="s">
        <v>3641</v>
      </c>
    </row>
    <row r="1148" spans="1:5">
      <c r="A1148" s="55" t="s">
        <v>3621</v>
      </c>
      <c r="B1148" s="55" t="s">
        <v>3643</v>
      </c>
      <c r="C1148" s="55" t="s">
        <v>3642</v>
      </c>
      <c r="D1148" s="55" t="s">
        <v>3623</v>
      </c>
      <c r="E1148" s="55" t="s">
        <v>3644</v>
      </c>
    </row>
    <row r="1149" spans="1:5">
      <c r="A1149" s="55" t="s">
        <v>3621</v>
      </c>
      <c r="B1149" s="55" t="s">
        <v>3646</v>
      </c>
      <c r="C1149" s="55" t="s">
        <v>3645</v>
      </c>
      <c r="D1149" s="55" t="s">
        <v>3623</v>
      </c>
      <c r="E1149" s="55" t="s">
        <v>3647</v>
      </c>
    </row>
    <row r="1150" spans="1:5">
      <c r="A1150" s="55" t="s">
        <v>3621</v>
      </c>
      <c r="B1150" s="55" t="s">
        <v>3649</v>
      </c>
      <c r="C1150" s="55" t="s">
        <v>3648</v>
      </c>
      <c r="D1150" s="55" t="s">
        <v>3623</v>
      </c>
      <c r="E1150" s="55" t="s">
        <v>3650</v>
      </c>
    </row>
    <row r="1151" spans="1:5">
      <c r="A1151" s="55" t="s">
        <v>3621</v>
      </c>
      <c r="B1151" s="55" t="s">
        <v>3652</v>
      </c>
      <c r="C1151" s="55" t="s">
        <v>3651</v>
      </c>
      <c r="D1151" s="55" t="s">
        <v>3623</v>
      </c>
      <c r="E1151" s="55" t="s">
        <v>3653</v>
      </c>
    </row>
    <row r="1152" spans="1:5">
      <c r="A1152" s="55" t="s">
        <v>3621</v>
      </c>
      <c r="B1152" s="55" t="s">
        <v>3655</v>
      </c>
      <c r="C1152" s="55" t="s">
        <v>3654</v>
      </c>
      <c r="D1152" s="55" t="s">
        <v>3623</v>
      </c>
      <c r="E1152" s="55" t="s">
        <v>3656</v>
      </c>
    </row>
    <row r="1153" spans="1:5">
      <c r="A1153" s="55" t="s">
        <v>3621</v>
      </c>
      <c r="B1153" s="55" t="s">
        <v>3658</v>
      </c>
      <c r="C1153" s="55" t="s">
        <v>3657</v>
      </c>
      <c r="D1153" s="55" t="s">
        <v>3623</v>
      </c>
      <c r="E1153" s="55" t="s">
        <v>3659</v>
      </c>
    </row>
    <row r="1154" spans="1:5">
      <c r="A1154" s="55" t="s">
        <v>3621</v>
      </c>
      <c r="B1154" s="55" t="s">
        <v>3661</v>
      </c>
      <c r="C1154" s="55" t="s">
        <v>3660</v>
      </c>
      <c r="D1154" s="55" t="s">
        <v>3623</v>
      </c>
      <c r="E1154" s="55" t="s">
        <v>3662</v>
      </c>
    </row>
    <row r="1155" spans="1:5">
      <c r="A1155" s="55" t="s">
        <v>3621</v>
      </c>
      <c r="B1155" s="55" t="s">
        <v>3664</v>
      </c>
      <c r="C1155" s="55" t="s">
        <v>3663</v>
      </c>
      <c r="D1155" s="55" t="s">
        <v>3623</v>
      </c>
      <c r="E1155" s="55" t="s">
        <v>3665</v>
      </c>
    </row>
    <row r="1156" spans="1:5">
      <c r="A1156" s="55" t="s">
        <v>3621</v>
      </c>
      <c r="B1156" s="55" t="s">
        <v>3667</v>
      </c>
      <c r="C1156" s="55" t="s">
        <v>3666</v>
      </c>
      <c r="D1156" s="55" t="s">
        <v>3623</v>
      </c>
      <c r="E1156" s="55" t="s">
        <v>3668</v>
      </c>
    </row>
    <row r="1157" spans="1:5">
      <c r="A1157" s="55" t="s">
        <v>3621</v>
      </c>
      <c r="B1157" s="55" t="s">
        <v>3670</v>
      </c>
      <c r="C1157" s="55" t="s">
        <v>3669</v>
      </c>
      <c r="D1157" s="55" t="s">
        <v>3623</v>
      </c>
      <c r="E1157" s="55" t="s">
        <v>3671</v>
      </c>
    </row>
    <row r="1158" spans="1:5">
      <c r="A1158" s="55" t="s">
        <v>3621</v>
      </c>
      <c r="B1158" s="55" t="s">
        <v>3673</v>
      </c>
      <c r="C1158" s="55" t="s">
        <v>3672</v>
      </c>
      <c r="D1158" s="55" t="s">
        <v>3623</v>
      </c>
      <c r="E1158" s="55" t="s">
        <v>3674</v>
      </c>
    </row>
    <row r="1159" spans="1:5">
      <c r="A1159" s="55" t="s">
        <v>3621</v>
      </c>
      <c r="B1159" s="55" t="s">
        <v>3676</v>
      </c>
      <c r="C1159" s="55" t="s">
        <v>3675</v>
      </c>
      <c r="D1159" s="55" t="s">
        <v>3623</v>
      </c>
      <c r="E1159" s="55" t="s">
        <v>3677</v>
      </c>
    </row>
    <row r="1160" spans="1:5">
      <c r="A1160" s="55" t="s">
        <v>3621</v>
      </c>
      <c r="B1160" s="55" t="s">
        <v>3679</v>
      </c>
      <c r="C1160" s="55" t="s">
        <v>3678</v>
      </c>
      <c r="D1160" s="55" t="s">
        <v>3623</v>
      </c>
      <c r="E1160" s="55" t="s">
        <v>3680</v>
      </c>
    </row>
    <row r="1161" spans="1:5">
      <c r="A1161" s="55" t="s">
        <v>3621</v>
      </c>
      <c r="B1161" s="55" t="s">
        <v>3682</v>
      </c>
      <c r="C1161" s="55" t="s">
        <v>3681</v>
      </c>
      <c r="D1161" s="55" t="s">
        <v>3623</v>
      </c>
      <c r="E1161" s="55" t="s">
        <v>3683</v>
      </c>
    </row>
    <row r="1162" spans="1:5">
      <c r="A1162" s="55" t="s">
        <v>3621</v>
      </c>
      <c r="B1162" s="55" t="s">
        <v>3685</v>
      </c>
      <c r="C1162" s="55" t="s">
        <v>3684</v>
      </c>
      <c r="D1162" s="55" t="s">
        <v>3623</v>
      </c>
      <c r="E1162" s="55" t="s">
        <v>3686</v>
      </c>
    </row>
    <row r="1163" spans="1:5">
      <c r="A1163" s="55" t="s">
        <v>3621</v>
      </c>
      <c r="B1163" s="55" t="s">
        <v>3688</v>
      </c>
      <c r="C1163" s="55" t="s">
        <v>3687</v>
      </c>
      <c r="D1163" s="55" t="s">
        <v>3623</v>
      </c>
      <c r="E1163" s="55" t="s">
        <v>3689</v>
      </c>
    </row>
    <row r="1164" spans="1:5">
      <c r="A1164" s="55" t="s">
        <v>3621</v>
      </c>
      <c r="B1164" s="55" t="s">
        <v>3691</v>
      </c>
      <c r="C1164" s="55" t="s">
        <v>3690</v>
      </c>
      <c r="D1164" s="55" t="s">
        <v>3623</v>
      </c>
      <c r="E1164" s="55" t="s">
        <v>3692</v>
      </c>
    </row>
    <row r="1165" spans="1:5">
      <c r="A1165" s="55" t="s">
        <v>3621</v>
      </c>
      <c r="B1165" s="55" t="s">
        <v>3694</v>
      </c>
      <c r="C1165" s="55" t="s">
        <v>3693</v>
      </c>
      <c r="D1165" s="55" t="s">
        <v>3623</v>
      </c>
      <c r="E1165" s="55" t="s">
        <v>3695</v>
      </c>
    </row>
    <row r="1166" spans="1:5">
      <c r="A1166" s="55" t="s">
        <v>3621</v>
      </c>
      <c r="B1166" s="55" t="s">
        <v>3697</v>
      </c>
      <c r="C1166" s="55" t="s">
        <v>3696</v>
      </c>
      <c r="D1166" s="55" t="s">
        <v>3623</v>
      </c>
      <c r="E1166" s="55" t="s">
        <v>3698</v>
      </c>
    </row>
    <row r="1167" spans="1:5">
      <c r="A1167" s="55" t="s">
        <v>3621</v>
      </c>
      <c r="B1167" s="55" t="s">
        <v>3700</v>
      </c>
      <c r="C1167" s="55" t="s">
        <v>3699</v>
      </c>
      <c r="D1167" s="55" t="s">
        <v>3623</v>
      </c>
      <c r="E1167" s="55" t="s">
        <v>3701</v>
      </c>
    </row>
    <row r="1168" spans="1:5">
      <c r="A1168" s="55" t="s">
        <v>3621</v>
      </c>
      <c r="B1168" s="55" t="s">
        <v>3703</v>
      </c>
      <c r="C1168" s="55" t="s">
        <v>3702</v>
      </c>
      <c r="D1168" s="55" t="s">
        <v>3623</v>
      </c>
      <c r="E1168" s="55" t="s">
        <v>3704</v>
      </c>
    </row>
    <row r="1169" spans="1:5">
      <c r="A1169" s="55" t="s">
        <v>3621</v>
      </c>
      <c r="B1169" s="55" t="s">
        <v>3706</v>
      </c>
      <c r="C1169" s="55" t="s">
        <v>3705</v>
      </c>
      <c r="D1169" s="55" t="s">
        <v>3623</v>
      </c>
      <c r="E1169" s="55" t="s">
        <v>3707</v>
      </c>
    </row>
    <row r="1170" spans="1:5">
      <c r="A1170" s="55" t="s">
        <v>3621</v>
      </c>
      <c r="B1170" s="55" t="s">
        <v>3709</v>
      </c>
      <c r="C1170" s="55" t="s">
        <v>3708</v>
      </c>
      <c r="D1170" s="55" t="s">
        <v>3623</v>
      </c>
      <c r="E1170" s="55" t="s">
        <v>3710</v>
      </c>
    </row>
    <row r="1171" spans="1:5">
      <c r="A1171" s="55" t="s">
        <v>3621</v>
      </c>
      <c r="B1171" s="55" t="s">
        <v>3712</v>
      </c>
      <c r="C1171" s="55" t="s">
        <v>3711</v>
      </c>
      <c r="D1171" s="55" t="s">
        <v>3623</v>
      </c>
      <c r="E1171" s="55" t="s">
        <v>3713</v>
      </c>
    </row>
    <row r="1172" spans="1:5">
      <c r="A1172" s="55" t="s">
        <v>3621</v>
      </c>
      <c r="B1172" s="55" t="s">
        <v>3715</v>
      </c>
      <c r="C1172" s="55" t="s">
        <v>3714</v>
      </c>
      <c r="D1172" s="55" t="s">
        <v>3623</v>
      </c>
      <c r="E1172" s="55" t="s">
        <v>3716</v>
      </c>
    </row>
    <row r="1173" spans="1:5">
      <c r="A1173" s="55" t="s">
        <v>3621</v>
      </c>
      <c r="B1173" s="55" t="s">
        <v>3718</v>
      </c>
      <c r="C1173" s="55" t="s">
        <v>3717</v>
      </c>
      <c r="D1173" s="55" t="s">
        <v>3623</v>
      </c>
      <c r="E1173" s="55" t="s">
        <v>3719</v>
      </c>
    </row>
    <row r="1174" spans="1:5">
      <c r="A1174" s="55" t="s">
        <v>3621</v>
      </c>
      <c r="B1174" s="55" t="s">
        <v>3721</v>
      </c>
      <c r="C1174" s="55" t="s">
        <v>3720</v>
      </c>
      <c r="D1174" s="55" t="s">
        <v>3623</v>
      </c>
      <c r="E1174" s="55" t="s">
        <v>3722</v>
      </c>
    </row>
    <row r="1175" spans="1:5">
      <c r="A1175" s="55" t="s">
        <v>3621</v>
      </c>
      <c r="B1175" s="55" t="s">
        <v>3724</v>
      </c>
      <c r="C1175" s="55" t="s">
        <v>3723</v>
      </c>
      <c r="D1175" s="55" t="s">
        <v>3623</v>
      </c>
      <c r="E1175" s="55" t="s">
        <v>3725</v>
      </c>
    </row>
    <row r="1176" spans="1:5">
      <c r="A1176" s="55" t="s">
        <v>3621</v>
      </c>
      <c r="B1176" s="55" t="s">
        <v>3727</v>
      </c>
      <c r="C1176" s="55" t="s">
        <v>3726</v>
      </c>
      <c r="D1176" s="55" t="s">
        <v>3623</v>
      </c>
      <c r="E1176" s="55" t="s">
        <v>3728</v>
      </c>
    </row>
    <row r="1177" spans="1:5">
      <c r="A1177" s="55" t="s">
        <v>3621</v>
      </c>
      <c r="B1177" s="55" t="s">
        <v>3730</v>
      </c>
      <c r="C1177" s="55" t="s">
        <v>3729</v>
      </c>
      <c r="D1177" s="55" t="s">
        <v>3623</v>
      </c>
      <c r="E1177" s="55" t="s">
        <v>3731</v>
      </c>
    </row>
    <row r="1178" spans="1:5">
      <c r="A1178" s="55" t="s">
        <v>3621</v>
      </c>
      <c r="B1178" s="55" t="s">
        <v>3733</v>
      </c>
      <c r="C1178" s="55" t="s">
        <v>3732</v>
      </c>
      <c r="D1178" s="55" t="s">
        <v>3623</v>
      </c>
      <c r="E1178" s="55" t="s">
        <v>3734</v>
      </c>
    </row>
    <row r="1179" spans="1:5">
      <c r="A1179" s="55" t="s">
        <v>3621</v>
      </c>
      <c r="B1179" s="55" t="s">
        <v>3736</v>
      </c>
      <c r="C1179" s="55" t="s">
        <v>3735</v>
      </c>
      <c r="D1179" s="55" t="s">
        <v>3623</v>
      </c>
      <c r="E1179" s="55" t="s">
        <v>3737</v>
      </c>
    </row>
    <row r="1180" spans="1:5">
      <c r="A1180" s="55" t="s">
        <v>3621</v>
      </c>
      <c r="B1180" s="55" t="s">
        <v>3739</v>
      </c>
      <c r="C1180" s="55" t="s">
        <v>3738</v>
      </c>
      <c r="D1180" s="55" t="s">
        <v>3623</v>
      </c>
      <c r="E1180" s="55" t="s">
        <v>3740</v>
      </c>
    </row>
    <row r="1181" spans="1:5">
      <c r="A1181" s="55" t="s">
        <v>3621</v>
      </c>
      <c r="B1181" s="55" t="s">
        <v>3742</v>
      </c>
      <c r="C1181" s="55" t="s">
        <v>3741</v>
      </c>
      <c r="D1181" s="55" t="s">
        <v>3623</v>
      </c>
      <c r="E1181" s="55" t="s">
        <v>3743</v>
      </c>
    </row>
    <row r="1182" spans="1:5">
      <c r="A1182" s="55" t="s">
        <v>3621</v>
      </c>
      <c r="B1182" s="55" t="s">
        <v>3745</v>
      </c>
      <c r="C1182" s="55" t="s">
        <v>3744</v>
      </c>
      <c r="D1182" s="55" t="s">
        <v>3623</v>
      </c>
      <c r="E1182" s="55" t="s">
        <v>3746</v>
      </c>
    </row>
    <row r="1183" spans="1:5">
      <c r="A1183" s="55" t="s">
        <v>3621</v>
      </c>
      <c r="B1183" s="55" t="s">
        <v>3748</v>
      </c>
      <c r="C1183" s="55" t="s">
        <v>3747</v>
      </c>
      <c r="D1183" s="55" t="s">
        <v>3623</v>
      </c>
      <c r="E1183" s="55" t="s">
        <v>3749</v>
      </c>
    </row>
    <row r="1184" spans="1:5">
      <c r="A1184" s="52" t="s">
        <v>3751</v>
      </c>
      <c r="B1184" s="54" t="str">
        <f>A1184</f>
        <v>兵庫県</v>
      </c>
      <c r="C1184" s="52" t="s">
        <v>3750</v>
      </c>
      <c r="D1184" s="54" t="s">
        <v>3752</v>
      </c>
      <c r="E1184" s="53"/>
    </row>
    <row r="1185" spans="1:5">
      <c r="A1185" s="55" t="s">
        <v>3754</v>
      </c>
      <c r="B1185" s="55" t="s">
        <v>3755</v>
      </c>
      <c r="C1185" s="55" t="s">
        <v>3753</v>
      </c>
      <c r="D1185" s="55" t="s">
        <v>3756</v>
      </c>
      <c r="E1185" s="55" t="s">
        <v>3757</v>
      </c>
    </row>
    <row r="1186" spans="1:5">
      <c r="A1186" s="55" t="s">
        <v>3754</v>
      </c>
      <c r="B1186" s="55" t="s">
        <v>3759</v>
      </c>
      <c r="C1186" s="55" t="s">
        <v>3758</v>
      </c>
      <c r="D1186" s="55" t="s">
        <v>3756</v>
      </c>
      <c r="E1186" s="55" t="s">
        <v>3760</v>
      </c>
    </row>
    <row r="1187" spans="1:5">
      <c r="A1187" s="55" t="s">
        <v>3754</v>
      </c>
      <c r="B1187" s="55" t="s">
        <v>3762</v>
      </c>
      <c r="C1187" s="55" t="s">
        <v>3761</v>
      </c>
      <c r="D1187" s="55" t="s">
        <v>3756</v>
      </c>
      <c r="E1187" s="55" t="s">
        <v>3763</v>
      </c>
    </row>
    <row r="1188" spans="1:5">
      <c r="A1188" s="55" t="s">
        <v>3754</v>
      </c>
      <c r="B1188" s="55" t="s">
        <v>3765</v>
      </c>
      <c r="C1188" s="55" t="s">
        <v>3764</v>
      </c>
      <c r="D1188" s="55" t="s">
        <v>3756</v>
      </c>
      <c r="E1188" s="55" t="s">
        <v>3766</v>
      </c>
    </row>
    <row r="1189" spans="1:5">
      <c r="A1189" s="55" t="s">
        <v>3754</v>
      </c>
      <c r="B1189" s="55" t="s">
        <v>3768</v>
      </c>
      <c r="C1189" s="55" t="s">
        <v>3767</v>
      </c>
      <c r="D1189" s="55" t="s">
        <v>3756</v>
      </c>
      <c r="E1189" s="55" t="s">
        <v>3769</v>
      </c>
    </row>
    <row r="1190" spans="1:5">
      <c r="A1190" s="55" t="s">
        <v>3754</v>
      </c>
      <c r="B1190" s="55" t="s">
        <v>3771</v>
      </c>
      <c r="C1190" s="55" t="s">
        <v>3770</v>
      </c>
      <c r="D1190" s="55" t="s">
        <v>3756</v>
      </c>
      <c r="E1190" s="55" t="s">
        <v>3772</v>
      </c>
    </row>
    <row r="1191" spans="1:5">
      <c r="A1191" s="55" t="s">
        <v>3754</v>
      </c>
      <c r="B1191" s="55" t="s">
        <v>3774</v>
      </c>
      <c r="C1191" s="55" t="s">
        <v>3773</v>
      </c>
      <c r="D1191" s="55" t="s">
        <v>3756</v>
      </c>
      <c r="E1191" s="55" t="s">
        <v>3775</v>
      </c>
    </row>
    <row r="1192" spans="1:5">
      <c r="A1192" s="55" t="s">
        <v>3754</v>
      </c>
      <c r="B1192" s="55" t="s">
        <v>3777</v>
      </c>
      <c r="C1192" s="55" t="s">
        <v>3776</v>
      </c>
      <c r="D1192" s="55" t="s">
        <v>3756</v>
      </c>
      <c r="E1192" s="55" t="s">
        <v>3778</v>
      </c>
    </row>
    <row r="1193" spans="1:5">
      <c r="A1193" s="55" t="s">
        <v>3754</v>
      </c>
      <c r="B1193" s="55" t="s">
        <v>3780</v>
      </c>
      <c r="C1193" s="55" t="s">
        <v>3779</v>
      </c>
      <c r="D1193" s="55" t="s">
        <v>3756</v>
      </c>
      <c r="E1193" s="55" t="s">
        <v>3781</v>
      </c>
    </row>
    <row r="1194" spans="1:5">
      <c r="A1194" s="55" t="s">
        <v>3754</v>
      </c>
      <c r="B1194" s="55" t="s">
        <v>3783</v>
      </c>
      <c r="C1194" s="55" t="s">
        <v>3782</v>
      </c>
      <c r="D1194" s="55" t="s">
        <v>3756</v>
      </c>
      <c r="E1194" s="55" t="s">
        <v>3784</v>
      </c>
    </row>
    <row r="1195" spans="1:5">
      <c r="A1195" s="55" t="s">
        <v>3754</v>
      </c>
      <c r="B1195" s="55" t="s">
        <v>3786</v>
      </c>
      <c r="C1195" s="55" t="s">
        <v>3785</v>
      </c>
      <c r="D1195" s="55" t="s">
        <v>3756</v>
      </c>
      <c r="E1195" s="55" t="s">
        <v>3787</v>
      </c>
    </row>
    <row r="1196" spans="1:5">
      <c r="A1196" s="55" t="s">
        <v>3754</v>
      </c>
      <c r="B1196" s="55" t="s">
        <v>3789</v>
      </c>
      <c r="C1196" s="55" t="s">
        <v>3788</v>
      </c>
      <c r="D1196" s="55" t="s">
        <v>3756</v>
      </c>
      <c r="E1196" s="55" t="s">
        <v>3790</v>
      </c>
    </row>
    <row r="1197" spans="1:5">
      <c r="A1197" s="55" t="s">
        <v>3754</v>
      </c>
      <c r="B1197" s="55" t="s">
        <v>3792</v>
      </c>
      <c r="C1197" s="55" t="s">
        <v>3791</v>
      </c>
      <c r="D1197" s="55" t="s">
        <v>3756</v>
      </c>
      <c r="E1197" s="55" t="s">
        <v>3793</v>
      </c>
    </row>
    <row r="1198" spans="1:5">
      <c r="A1198" s="55" t="s">
        <v>3754</v>
      </c>
      <c r="B1198" s="55" t="s">
        <v>3795</v>
      </c>
      <c r="C1198" s="55" t="s">
        <v>3794</v>
      </c>
      <c r="D1198" s="55" t="s">
        <v>3756</v>
      </c>
      <c r="E1198" s="55" t="s">
        <v>3796</v>
      </c>
    </row>
    <row r="1199" spans="1:5">
      <c r="A1199" s="55" t="s">
        <v>3754</v>
      </c>
      <c r="B1199" s="55" t="s">
        <v>3798</v>
      </c>
      <c r="C1199" s="55" t="s">
        <v>3797</v>
      </c>
      <c r="D1199" s="55" t="s">
        <v>3756</v>
      </c>
      <c r="E1199" s="55" t="s">
        <v>3799</v>
      </c>
    </row>
    <row r="1200" spans="1:5">
      <c r="A1200" s="55" t="s">
        <v>3754</v>
      </c>
      <c r="B1200" s="55" t="s">
        <v>3801</v>
      </c>
      <c r="C1200" s="55" t="s">
        <v>3800</v>
      </c>
      <c r="D1200" s="55" t="s">
        <v>3756</v>
      </c>
      <c r="E1200" s="55" t="s">
        <v>3802</v>
      </c>
    </row>
    <row r="1201" spans="1:5">
      <c r="A1201" s="55" t="s">
        <v>3754</v>
      </c>
      <c r="B1201" s="55" t="s">
        <v>3804</v>
      </c>
      <c r="C1201" s="55" t="s">
        <v>3803</v>
      </c>
      <c r="D1201" s="55" t="s">
        <v>3756</v>
      </c>
      <c r="E1201" s="55" t="s">
        <v>3805</v>
      </c>
    </row>
    <row r="1202" spans="1:5">
      <c r="A1202" s="55" t="s">
        <v>3754</v>
      </c>
      <c r="B1202" s="55" t="s">
        <v>3807</v>
      </c>
      <c r="C1202" s="55" t="s">
        <v>3806</v>
      </c>
      <c r="D1202" s="55" t="s">
        <v>3756</v>
      </c>
      <c r="E1202" s="55" t="s">
        <v>3808</v>
      </c>
    </row>
    <row r="1203" spans="1:5">
      <c r="A1203" s="55" t="s">
        <v>3754</v>
      </c>
      <c r="B1203" s="55" t="s">
        <v>3810</v>
      </c>
      <c r="C1203" s="55" t="s">
        <v>3809</v>
      </c>
      <c r="D1203" s="55" t="s">
        <v>3756</v>
      </c>
      <c r="E1203" s="55" t="s">
        <v>3811</v>
      </c>
    </row>
    <row r="1204" spans="1:5">
      <c r="A1204" s="55" t="s">
        <v>3754</v>
      </c>
      <c r="B1204" s="55" t="s">
        <v>3813</v>
      </c>
      <c r="C1204" s="55" t="s">
        <v>3812</v>
      </c>
      <c r="D1204" s="55" t="s">
        <v>3756</v>
      </c>
      <c r="E1204" s="55" t="s">
        <v>3814</v>
      </c>
    </row>
    <row r="1205" spans="1:5">
      <c r="A1205" s="55" t="s">
        <v>3754</v>
      </c>
      <c r="B1205" s="55" t="s">
        <v>3816</v>
      </c>
      <c r="C1205" s="55" t="s">
        <v>3815</v>
      </c>
      <c r="D1205" s="55" t="s">
        <v>3756</v>
      </c>
      <c r="E1205" s="55" t="s">
        <v>3817</v>
      </c>
    </row>
    <row r="1206" spans="1:5">
      <c r="A1206" s="55" t="s">
        <v>3754</v>
      </c>
      <c r="B1206" s="55" t="s">
        <v>3819</v>
      </c>
      <c r="C1206" s="55" t="s">
        <v>3818</v>
      </c>
      <c r="D1206" s="55" t="s">
        <v>3756</v>
      </c>
      <c r="E1206" s="55" t="s">
        <v>3820</v>
      </c>
    </row>
    <row r="1207" spans="1:5">
      <c r="A1207" s="55" t="s">
        <v>3754</v>
      </c>
      <c r="B1207" s="55" t="s">
        <v>3822</v>
      </c>
      <c r="C1207" s="55" t="s">
        <v>3821</v>
      </c>
      <c r="D1207" s="55" t="s">
        <v>3756</v>
      </c>
      <c r="E1207" s="55" t="s">
        <v>3823</v>
      </c>
    </row>
    <row r="1208" spans="1:5">
      <c r="A1208" s="55" t="s">
        <v>3754</v>
      </c>
      <c r="B1208" s="55" t="s">
        <v>3825</v>
      </c>
      <c r="C1208" s="55" t="s">
        <v>3824</v>
      </c>
      <c r="D1208" s="55" t="s">
        <v>3756</v>
      </c>
      <c r="E1208" s="55" t="s">
        <v>3826</v>
      </c>
    </row>
    <row r="1209" spans="1:5">
      <c r="A1209" s="55" t="s">
        <v>3754</v>
      </c>
      <c r="B1209" s="55" t="s">
        <v>3828</v>
      </c>
      <c r="C1209" s="55" t="s">
        <v>3827</v>
      </c>
      <c r="D1209" s="55" t="s">
        <v>3756</v>
      </c>
      <c r="E1209" s="55" t="s">
        <v>3829</v>
      </c>
    </row>
    <row r="1210" spans="1:5">
      <c r="A1210" s="55" t="s">
        <v>3754</v>
      </c>
      <c r="B1210" s="55" t="s">
        <v>3831</v>
      </c>
      <c r="C1210" s="55" t="s">
        <v>3830</v>
      </c>
      <c r="D1210" s="55" t="s">
        <v>3756</v>
      </c>
      <c r="E1210" s="55" t="s">
        <v>3832</v>
      </c>
    </row>
    <row r="1211" spans="1:5">
      <c r="A1211" s="55" t="s">
        <v>3754</v>
      </c>
      <c r="B1211" s="55" t="s">
        <v>3834</v>
      </c>
      <c r="C1211" s="55" t="s">
        <v>3833</v>
      </c>
      <c r="D1211" s="55" t="s">
        <v>3756</v>
      </c>
      <c r="E1211" s="55" t="s">
        <v>3835</v>
      </c>
    </row>
    <row r="1212" spans="1:5">
      <c r="A1212" s="55" t="s">
        <v>3754</v>
      </c>
      <c r="B1212" s="55" t="s">
        <v>3837</v>
      </c>
      <c r="C1212" s="55" t="s">
        <v>3836</v>
      </c>
      <c r="D1212" s="55" t="s">
        <v>3756</v>
      </c>
      <c r="E1212" s="55" t="s">
        <v>3838</v>
      </c>
    </row>
    <row r="1213" spans="1:5">
      <c r="A1213" s="55" t="s">
        <v>3754</v>
      </c>
      <c r="B1213" s="55" t="s">
        <v>3840</v>
      </c>
      <c r="C1213" s="55" t="s">
        <v>3839</v>
      </c>
      <c r="D1213" s="55" t="s">
        <v>3756</v>
      </c>
      <c r="E1213" s="55" t="s">
        <v>3841</v>
      </c>
    </row>
    <row r="1214" spans="1:5">
      <c r="A1214" s="55" t="s">
        <v>3754</v>
      </c>
      <c r="B1214" s="55" t="s">
        <v>3843</v>
      </c>
      <c r="C1214" s="55" t="s">
        <v>3842</v>
      </c>
      <c r="D1214" s="55" t="s">
        <v>3756</v>
      </c>
      <c r="E1214" s="55" t="s">
        <v>3844</v>
      </c>
    </row>
    <row r="1215" spans="1:5">
      <c r="A1215" s="55" t="s">
        <v>3754</v>
      </c>
      <c r="B1215" s="55" t="s">
        <v>3846</v>
      </c>
      <c r="C1215" s="55" t="s">
        <v>3845</v>
      </c>
      <c r="D1215" s="55" t="s">
        <v>3756</v>
      </c>
      <c r="E1215" s="55" t="s">
        <v>3847</v>
      </c>
    </row>
    <row r="1216" spans="1:5">
      <c r="A1216" s="55" t="s">
        <v>3754</v>
      </c>
      <c r="B1216" s="55" t="s">
        <v>3849</v>
      </c>
      <c r="C1216" s="55" t="s">
        <v>3848</v>
      </c>
      <c r="D1216" s="55" t="s">
        <v>3756</v>
      </c>
      <c r="E1216" s="55" t="s">
        <v>3850</v>
      </c>
    </row>
    <row r="1217" spans="1:5">
      <c r="A1217" s="55" t="s">
        <v>3754</v>
      </c>
      <c r="B1217" s="55" t="s">
        <v>3852</v>
      </c>
      <c r="C1217" s="55" t="s">
        <v>3851</v>
      </c>
      <c r="D1217" s="55" t="s">
        <v>3756</v>
      </c>
      <c r="E1217" s="55" t="s">
        <v>3853</v>
      </c>
    </row>
    <row r="1218" spans="1:5">
      <c r="A1218" s="55" t="s">
        <v>3754</v>
      </c>
      <c r="B1218" s="55" t="s">
        <v>3855</v>
      </c>
      <c r="C1218" s="55" t="s">
        <v>3854</v>
      </c>
      <c r="D1218" s="55" t="s">
        <v>3756</v>
      </c>
      <c r="E1218" s="55" t="s">
        <v>3856</v>
      </c>
    </row>
    <row r="1219" spans="1:5">
      <c r="A1219" s="55" t="s">
        <v>3754</v>
      </c>
      <c r="B1219" s="55" t="s">
        <v>3858</v>
      </c>
      <c r="C1219" s="55" t="s">
        <v>3857</v>
      </c>
      <c r="D1219" s="55" t="s">
        <v>3756</v>
      </c>
      <c r="E1219" s="55" t="s">
        <v>3859</v>
      </c>
    </row>
    <row r="1220" spans="1:5">
      <c r="A1220" s="55" t="s">
        <v>3754</v>
      </c>
      <c r="B1220" s="55" t="s">
        <v>3861</v>
      </c>
      <c r="C1220" s="55" t="s">
        <v>3860</v>
      </c>
      <c r="D1220" s="55" t="s">
        <v>3756</v>
      </c>
      <c r="E1220" s="55" t="s">
        <v>468</v>
      </c>
    </row>
    <row r="1221" spans="1:5">
      <c r="A1221" s="55" t="s">
        <v>3754</v>
      </c>
      <c r="B1221" s="55" t="s">
        <v>3742</v>
      </c>
      <c r="C1221" s="55" t="s">
        <v>3862</v>
      </c>
      <c r="D1221" s="55" t="s">
        <v>3756</v>
      </c>
      <c r="E1221" s="55" t="s">
        <v>3743</v>
      </c>
    </row>
    <row r="1222" spans="1:5">
      <c r="A1222" s="55" t="s">
        <v>3754</v>
      </c>
      <c r="B1222" s="55" t="s">
        <v>3864</v>
      </c>
      <c r="C1222" s="55" t="s">
        <v>3863</v>
      </c>
      <c r="D1222" s="55" t="s">
        <v>3756</v>
      </c>
      <c r="E1222" s="55" t="s">
        <v>3865</v>
      </c>
    </row>
    <row r="1223" spans="1:5">
      <c r="A1223" s="55" t="s">
        <v>3754</v>
      </c>
      <c r="B1223" s="55" t="s">
        <v>3867</v>
      </c>
      <c r="C1223" s="55" t="s">
        <v>3866</v>
      </c>
      <c r="D1223" s="55" t="s">
        <v>3756</v>
      </c>
      <c r="E1223" s="55" t="s">
        <v>3868</v>
      </c>
    </row>
    <row r="1224" spans="1:5">
      <c r="A1224" s="55" t="s">
        <v>3754</v>
      </c>
      <c r="B1224" s="55" t="s">
        <v>3870</v>
      </c>
      <c r="C1224" s="55" t="s">
        <v>3869</v>
      </c>
      <c r="D1224" s="55" t="s">
        <v>3756</v>
      </c>
      <c r="E1224" s="55" t="s">
        <v>3871</v>
      </c>
    </row>
    <row r="1225" spans="1:5">
      <c r="A1225" s="55" t="s">
        <v>3754</v>
      </c>
      <c r="B1225" s="55" t="s">
        <v>3873</v>
      </c>
      <c r="C1225" s="55" t="s">
        <v>3872</v>
      </c>
      <c r="D1225" s="55" t="s">
        <v>3756</v>
      </c>
      <c r="E1225" s="55" t="s">
        <v>3874</v>
      </c>
    </row>
    <row r="1226" spans="1:5">
      <c r="A1226" s="52" t="s">
        <v>3876</v>
      </c>
      <c r="B1226" s="54" t="str">
        <f>A1226</f>
        <v>奈良県</v>
      </c>
      <c r="C1226" s="52" t="s">
        <v>3875</v>
      </c>
      <c r="D1226" s="54" t="s">
        <v>3877</v>
      </c>
      <c r="E1226" s="53"/>
    </row>
    <row r="1227" spans="1:5">
      <c r="A1227" s="55" t="s">
        <v>3879</v>
      </c>
      <c r="B1227" s="55" t="s">
        <v>3880</v>
      </c>
      <c r="C1227" s="55" t="s">
        <v>3878</v>
      </c>
      <c r="D1227" s="55" t="s">
        <v>3881</v>
      </c>
      <c r="E1227" s="55" t="s">
        <v>3882</v>
      </c>
    </row>
    <row r="1228" spans="1:5">
      <c r="A1228" s="55" t="s">
        <v>3879</v>
      </c>
      <c r="B1228" s="55" t="s">
        <v>3884</v>
      </c>
      <c r="C1228" s="55" t="s">
        <v>3883</v>
      </c>
      <c r="D1228" s="55" t="s">
        <v>3881</v>
      </c>
      <c r="E1228" s="55" t="s">
        <v>3885</v>
      </c>
    </row>
    <row r="1229" spans="1:5">
      <c r="A1229" s="55" t="s">
        <v>3879</v>
      </c>
      <c r="B1229" s="55" t="s">
        <v>3887</v>
      </c>
      <c r="C1229" s="55" t="s">
        <v>3886</v>
      </c>
      <c r="D1229" s="55" t="s">
        <v>3881</v>
      </c>
      <c r="E1229" s="55" t="s">
        <v>3888</v>
      </c>
    </row>
    <row r="1230" spans="1:5">
      <c r="A1230" s="55" t="s">
        <v>3879</v>
      </c>
      <c r="B1230" s="55" t="s">
        <v>3890</v>
      </c>
      <c r="C1230" s="55" t="s">
        <v>3889</v>
      </c>
      <c r="D1230" s="55" t="s">
        <v>3881</v>
      </c>
      <c r="E1230" s="55" t="s">
        <v>3891</v>
      </c>
    </row>
    <row r="1231" spans="1:5">
      <c r="A1231" s="55" t="s">
        <v>3879</v>
      </c>
      <c r="B1231" s="55" t="s">
        <v>3893</v>
      </c>
      <c r="C1231" s="55" t="s">
        <v>3892</v>
      </c>
      <c r="D1231" s="55" t="s">
        <v>3881</v>
      </c>
      <c r="E1231" s="55" t="s">
        <v>3894</v>
      </c>
    </row>
    <row r="1232" spans="1:5">
      <c r="A1232" s="55" t="s">
        <v>3879</v>
      </c>
      <c r="B1232" s="55" t="s">
        <v>3896</v>
      </c>
      <c r="C1232" s="55" t="s">
        <v>3895</v>
      </c>
      <c r="D1232" s="55" t="s">
        <v>3881</v>
      </c>
      <c r="E1232" s="55" t="s">
        <v>3897</v>
      </c>
    </row>
    <row r="1233" spans="1:5">
      <c r="A1233" s="55" t="s">
        <v>3879</v>
      </c>
      <c r="B1233" s="55" t="s">
        <v>3899</v>
      </c>
      <c r="C1233" s="55" t="s">
        <v>3898</v>
      </c>
      <c r="D1233" s="55" t="s">
        <v>3881</v>
      </c>
      <c r="E1233" s="55" t="s">
        <v>3900</v>
      </c>
    </row>
    <row r="1234" spans="1:5">
      <c r="A1234" s="55" t="s">
        <v>3879</v>
      </c>
      <c r="B1234" s="55" t="s">
        <v>3902</v>
      </c>
      <c r="C1234" s="55" t="s">
        <v>3901</v>
      </c>
      <c r="D1234" s="55" t="s">
        <v>3881</v>
      </c>
      <c r="E1234" s="55" t="s">
        <v>3903</v>
      </c>
    </row>
    <row r="1235" spans="1:5">
      <c r="A1235" s="55" t="s">
        <v>3879</v>
      </c>
      <c r="B1235" s="55" t="s">
        <v>3905</v>
      </c>
      <c r="C1235" s="55" t="s">
        <v>3904</v>
      </c>
      <c r="D1235" s="55" t="s">
        <v>3881</v>
      </c>
      <c r="E1235" s="55" t="s">
        <v>3906</v>
      </c>
    </row>
    <row r="1236" spans="1:5">
      <c r="A1236" s="55" t="s">
        <v>3879</v>
      </c>
      <c r="B1236" s="55" t="s">
        <v>3908</v>
      </c>
      <c r="C1236" s="55" t="s">
        <v>3907</v>
      </c>
      <c r="D1236" s="55" t="s">
        <v>3881</v>
      </c>
      <c r="E1236" s="55" t="s">
        <v>3909</v>
      </c>
    </row>
    <row r="1237" spans="1:5">
      <c r="A1237" s="55" t="s">
        <v>3879</v>
      </c>
      <c r="B1237" s="55" t="s">
        <v>3911</v>
      </c>
      <c r="C1237" s="55" t="s">
        <v>3910</v>
      </c>
      <c r="D1237" s="55" t="s">
        <v>3881</v>
      </c>
      <c r="E1237" s="55" t="s">
        <v>3912</v>
      </c>
    </row>
    <row r="1238" spans="1:5">
      <c r="A1238" s="55" t="s">
        <v>3879</v>
      </c>
      <c r="B1238" s="55" t="s">
        <v>3914</v>
      </c>
      <c r="C1238" s="55" t="s">
        <v>3913</v>
      </c>
      <c r="D1238" s="55" t="s">
        <v>3881</v>
      </c>
      <c r="E1238" s="55" t="s">
        <v>3915</v>
      </c>
    </row>
    <row r="1239" spans="1:5">
      <c r="A1239" s="55" t="s">
        <v>3879</v>
      </c>
      <c r="B1239" s="55" t="s">
        <v>3917</v>
      </c>
      <c r="C1239" s="55" t="s">
        <v>3916</v>
      </c>
      <c r="D1239" s="55" t="s">
        <v>3881</v>
      </c>
      <c r="E1239" s="55" t="s">
        <v>3918</v>
      </c>
    </row>
    <row r="1240" spans="1:5">
      <c r="A1240" s="55" t="s">
        <v>3879</v>
      </c>
      <c r="B1240" s="55" t="s">
        <v>3920</v>
      </c>
      <c r="C1240" s="55" t="s">
        <v>3919</v>
      </c>
      <c r="D1240" s="55" t="s">
        <v>3881</v>
      </c>
      <c r="E1240" s="55" t="s">
        <v>3921</v>
      </c>
    </row>
    <row r="1241" spans="1:5">
      <c r="A1241" s="55" t="s">
        <v>3879</v>
      </c>
      <c r="B1241" s="55" t="s">
        <v>3923</v>
      </c>
      <c r="C1241" s="55" t="s">
        <v>3922</v>
      </c>
      <c r="D1241" s="55" t="s">
        <v>3881</v>
      </c>
      <c r="E1241" s="55" t="s">
        <v>3924</v>
      </c>
    </row>
    <row r="1242" spans="1:5">
      <c r="A1242" s="55" t="s">
        <v>3879</v>
      </c>
      <c r="B1242" s="55" t="s">
        <v>3926</v>
      </c>
      <c r="C1242" s="55" t="s">
        <v>3925</v>
      </c>
      <c r="D1242" s="55" t="s">
        <v>3881</v>
      </c>
      <c r="E1242" s="55" t="s">
        <v>3927</v>
      </c>
    </row>
    <row r="1243" spans="1:5">
      <c r="A1243" s="55" t="s">
        <v>3879</v>
      </c>
      <c r="B1243" s="55" t="s">
        <v>3929</v>
      </c>
      <c r="C1243" s="55" t="s">
        <v>3928</v>
      </c>
      <c r="D1243" s="55" t="s">
        <v>3881</v>
      </c>
      <c r="E1243" s="55" t="s">
        <v>3930</v>
      </c>
    </row>
    <row r="1244" spans="1:5">
      <c r="A1244" s="55" t="s">
        <v>3879</v>
      </c>
      <c r="B1244" s="55" t="s">
        <v>1238</v>
      </c>
      <c r="C1244" s="55" t="s">
        <v>3931</v>
      </c>
      <c r="D1244" s="55" t="s">
        <v>3881</v>
      </c>
      <c r="E1244" s="55" t="s">
        <v>3932</v>
      </c>
    </row>
    <row r="1245" spans="1:5">
      <c r="A1245" s="55" t="s">
        <v>3879</v>
      </c>
      <c r="B1245" s="55" t="s">
        <v>3934</v>
      </c>
      <c r="C1245" s="55" t="s">
        <v>3933</v>
      </c>
      <c r="D1245" s="55" t="s">
        <v>3881</v>
      </c>
      <c r="E1245" s="55" t="s">
        <v>3935</v>
      </c>
    </row>
    <row r="1246" spans="1:5">
      <c r="A1246" s="55" t="s">
        <v>3879</v>
      </c>
      <c r="B1246" s="55" t="s">
        <v>3937</v>
      </c>
      <c r="C1246" s="55" t="s">
        <v>3936</v>
      </c>
      <c r="D1246" s="55" t="s">
        <v>3881</v>
      </c>
      <c r="E1246" s="55" t="s">
        <v>3938</v>
      </c>
    </row>
    <row r="1247" spans="1:5">
      <c r="A1247" s="55" t="s">
        <v>3879</v>
      </c>
      <c r="B1247" s="55" t="s">
        <v>3940</v>
      </c>
      <c r="C1247" s="55" t="s">
        <v>3939</v>
      </c>
      <c r="D1247" s="55" t="s">
        <v>3881</v>
      </c>
      <c r="E1247" s="55" t="s">
        <v>3941</v>
      </c>
    </row>
    <row r="1248" spans="1:5">
      <c r="A1248" s="55" t="s">
        <v>3879</v>
      </c>
      <c r="B1248" s="55" t="s">
        <v>3943</v>
      </c>
      <c r="C1248" s="55" t="s">
        <v>3942</v>
      </c>
      <c r="D1248" s="55" t="s">
        <v>3881</v>
      </c>
      <c r="E1248" s="55" t="s">
        <v>3944</v>
      </c>
    </row>
    <row r="1249" spans="1:5">
      <c r="A1249" s="55" t="s">
        <v>3879</v>
      </c>
      <c r="B1249" s="55" t="s">
        <v>3946</v>
      </c>
      <c r="C1249" s="55" t="s">
        <v>3945</v>
      </c>
      <c r="D1249" s="55" t="s">
        <v>3881</v>
      </c>
      <c r="E1249" s="55" t="s">
        <v>3947</v>
      </c>
    </row>
    <row r="1250" spans="1:5">
      <c r="A1250" s="55" t="s">
        <v>3879</v>
      </c>
      <c r="B1250" s="55" t="s">
        <v>3949</v>
      </c>
      <c r="C1250" s="55" t="s">
        <v>3948</v>
      </c>
      <c r="D1250" s="55" t="s">
        <v>3881</v>
      </c>
      <c r="E1250" s="55" t="s">
        <v>3950</v>
      </c>
    </row>
    <row r="1251" spans="1:5">
      <c r="A1251" s="55" t="s">
        <v>3879</v>
      </c>
      <c r="B1251" s="55" t="s">
        <v>3952</v>
      </c>
      <c r="C1251" s="55" t="s">
        <v>3951</v>
      </c>
      <c r="D1251" s="55" t="s">
        <v>3881</v>
      </c>
      <c r="E1251" s="55" t="s">
        <v>3953</v>
      </c>
    </row>
    <row r="1252" spans="1:5">
      <c r="A1252" s="55" t="s">
        <v>3879</v>
      </c>
      <c r="B1252" s="55" t="s">
        <v>3955</v>
      </c>
      <c r="C1252" s="55" t="s">
        <v>3954</v>
      </c>
      <c r="D1252" s="55" t="s">
        <v>3881</v>
      </c>
      <c r="E1252" s="55" t="s">
        <v>3956</v>
      </c>
    </row>
    <row r="1253" spans="1:5">
      <c r="A1253" s="55" t="s">
        <v>3879</v>
      </c>
      <c r="B1253" s="55" t="s">
        <v>3958</v>
      </c>
      <c r="C1253" s="55" t="s">
        <v>3957</v>
      </c>
      <c r="D1253" s="55" t="s">
        <v>3881</v>
      </c>
      <c r="E1253" s="55" t="s">
        <v>3959</v>
      </c>
    </row>
    <row r="1254" spans="1:5">
      <c r="A1254" s="55" t="s">
        <v>3879</v>
      </c>
      <c r="B1254" s="55" t="s">
        <v>3961</v>
      </c>
      <c r="C1254" s="55" t="s">
        <v>3960</v>
      </c>
      <c r="D1254" s="55" t="s">
        <v>3881</v>
      </c>
      <c r="E1254" s="55" t="s">
        <v>3962</v>
      </c>
    </row>
    <row r="1255" spans="1:5">
      <c r="A1255" s="55" t="s">
        <v>3879</v>
      </c>
      <c r="B1255" s="55" t="s">
        <v>3964</v>
      </c>
      <c r="C1255" s="55" t="s">
        <v>3963</v>
      </c>
      <c r="D1255" s="55" t="s">
        <v>3881</v>
      </c>
      <c r="E1255" s="55" t="s">
        <v>3965</v>
      </c>
    </row>
    <row r="1256" spans="1:5">
      <c r="A1256" s="55" t="s">
        <v>3879</v>
      </c>
      <c r="B1256" s="55" t="s">
        <v>3967</v>
      </c>
      <c r="C1256" s="55" t="s">
        <v>3966</v>
      </c>
      <c r="D1256" s="55" t="s">
        <v>3881</v>
      </c>
      <c r="E1256" s="55" t="s">
        <v>3968</v>
      </c>
    </row>
    <row r="1257" spans="1:5">
      <c r="A1257" s="55" t="s">
        <v>3879</v>
      </c>
      <c r="B1257" s="55" t="s">
        <v>3970</v>
      </c>
      <c r="C1257" s="55" t="s">
        <v>3969</v>
      </c>
      <c r="D1257" s="55" t="s">
        <v>3881</v>
      </c>
      <c r="E1257" s="55" t="s">
        <v>3971</v>
      </c>
    </row>
    <row r="1258" spans="1:5">
      <c r="A1258" s="55" t="s">
        <v>3879</v>
      </c>
      <c r="B1258" s="55" t="s">
        <v>3973</v>
      </c>
      <c r="C1258" s="55" t="s">
        <v>3972</v>
      </c>
      <c r="D1258" s="55" t="s">
        <v>3881</v>
      </c>
      <c r="E1258" s="55" t="s">
        <v>3974</v>
      </c>
    </row>
    <row r="1259" spans="1:5">
      <c r="A1259" s="55" t="s">
        <v>3879</v>
      </c>
      <c r="B1259" s="55" t="s">
        <v>3976</v>
      </c>
      <c r="C1259" s="55" t="s">
        <v>3975</v>
      </c>
      <c r="D1259" s="55" t="s">
        <v>3881</v>
      </c>
      <c r="E1259" s="55" t="s">
        <v>3977</v>
      </c>
    </row>
    <row r="1260" spans="1:5">
      <c r="A1260" s="55" t="s">
        <v>3879</v>
      </c>
      <c r="B1260" s="55" t="s">
        <v>3979</v>
      </c>
      <c r="C1260" s="55" t="s">
        <v>3978</v>
      </c>
      <c r="D1260" s="55" t="s">
        <v>3881</v>
      </c>
      <c r="E1260" s="55" t="s">
        <v>3980</v>
      </c>
    </row>
    <row r="1261" spans="1:5">
      <c r="A1261" s="55" t="s">
        <v>3879</v>
      </c>
      <c r="B1261" s="55" t="s">
        <v>3982</v>
      </c>
      <c r="C1261" s="55" t="s">
        <v>3981</v>
      </c>
      <c r="D1261" s="55" t="s">
        <v>3881</v>
      </c>
      <c r="E1261" s="55" t="s">
        <v>3983</v>
      </c>
    </row>
    <row r="1262" spans="1:5">
      <c r="A1262" s="55" t="s">
        <v>3879</v>
      </c>
      <c r="B1262" s="55" t="s">
        <v>3985</v>
      </c>
      <c r="C1262" s="55" t="s">
        <v>3984</v>
      </c>
      <c r="D1262" s="55" t="s">
        <v>3881</v>
      </c>
      <c r="E1262" s="55" t="s">
        <v>3986</v>
      </c>
    </row>
    <row r="1263" spans="1:5">
      <c r="A1263" s="55" t="s">
        <v>3879</v>
      </c>
      <c r="B1263" s="55" t="s">
        <v>3988</v>
      </c>
      <c r="C1263" s="55" t="s">
        <v>3987</v>
      </c>
      <c r="D1263" s="55" t="s">
        <v>3881</v>
      </c>
      <c r="E1263" s="55" t="s">
        <v>3989</v>
      </c>
    </row>
    <row r="1264" spans="1:5">
      <c r="A1264" s="55" t="s">
        <v>3879</v>
      </c>
      <c r="B1264" s="55" t="s">
        <v>2819</v>
      </c>
      <c r="C1264" s="55" t="s">
        <v>3990</v>
      </c>
      <c r="D1264" s="55" t="s">
        <v>3881</v>
      </c>
      <c r="E1264" s="55" t="s">
        <v>2820</v>
      </c>
    </row>
    <row r="1265" spans="1:5">
      <c r="A1265" s="55" t="s">
        <v>3879</v>
      </c>
      <c r="B1265" s="55" t="s">
        <v>3992</v>
      </c>
      <c r="C1265" s="55" t="s">
        <v>3991</v>
      </c>
      <c r="D1265" s="55" t="s">
        <v>3881</v>
      </c>
      <c r="E1265" s="55" t="s">
        <v>3993</v>
      </c>
    </row>
    <row r="1266" spans="1:5">
      <c r="A1266" s="52" t="s">
        <v>3995</v>
      </c>
      <c r="B1266" s="54" t="str">
        <f>A1266</f>
        <v>和歌山県</v>
      </c>
      <c r="C1266" s="52" t="s">
        <v>3994</v>
      </c>
      <c r="D1266" s="54" t="s">
        <v>3996</v>
      </c>
      <c r="E1266" s="53"/>
    </row>
    <row r="1267" spans="1:5">
      <c r="A1267" s="55" t="s">
        <v>3998</v>
      </c>
      <c r="B1267" s="55" t="s">
        <v>3999</v>
      </c>
      <c r="C1267" s="55" t="s">
        <v>3997</v>
      </c>
      <c r="D1267" s="55" t="s">
        <v>4000</v>
      </c>
      <c r="E1267" s="55" t="s">
        <v>4001</v>
      </c>
    </row>
    <row r="1268" spans="1:5">
      <c r="A1268" s="55" t="s">
        <v>3998</v>
      </c>
      <c r="B1268" s="55" t="s">
        <v>4003</v>
      </c>
      <c r="C1268" s="55" t="s">
        <v>4002</v>
      </c>
      <c r="D1268" s="55" t="s">
        <v>4000</v>
      </c>
      <c r="E1268" s="55" t="s">
        <v>4004</v>
      </c>
    </row>
    <row r="1269" spans="1:5">
      <c r="A1269" s="55" t="s">
        <v>3998</v>
      </c>
      <c r="B1269" s="55" t="s">
        <v>4006</v>
      </c>
      <c r="C1269" s="55" t="s">
        <v>4005</v>
      </c>
      <c r="D1269" s="55" t="s">
        <v>4000</v>
      </c>
      <c r="E1269" s="55" t="s">
        <v>4007</v>
      </c>
    </row>
    <row r="1270" spans="1:5">
      <c r="A1270" s="55" t="s">
        <v>3998</v>
      </c>
      <c r="B1270" s="55" t="s">
        <v>4009</v>
      </c>
      <c r="C1270" s="55" t="s">
        <v>4008</v>
      </c>
      <c r="D1270" s="55" t="s">
        <v>4000</v>
      </c>
      <c r="E1270" s="55" t="s">
        <v>4010</v>
      </c>
    </row>
    <row r="1271" spans="1:5">
      <c r="A1271" s="55" t="s">
        <v>3998</v>
      </c>
      <c r="B1271" s="55" t="s">
        <v>4012</v>
      </c>
      <c r="C1271" s="55" t="s">
        <v>4011</v>
      </c>
      <c r="D1271" s="55" t="s">
        <v>4000</v>
      </c>
      <c r="E1271" s="55" t="s">
        <v>4013</v>
      </c>
    </row>
    <row r="1272" spans="1:5">
      <c r="A1272" s="55" t="s">
        <v>3998</v>
      </c>
      <c r="B1272" s="55" t="s">
        <v>4015</v>
      </c>
      <c r="C1272" s="55" t="s">
        <v>4014</v>
      </c>
      <c r="D1272" s="55" t="s">
        <v>4000</v>
      </c>
      <c r="E1272" s="55" t="s">
        <v>4016</v>
      </c>
    </row>
    <row r="1273" spans="1:5">
      <c r="A1273" s="55" t="s">
        <v>3998</v>
      </c>
      <c r="B1273" s="55" t="s">
        <v>4018</v>
      </c>
      <c r="C1273" s="55" t="s">
        <v>4017</v>
      </c>
      <c r="D1273" s="55" t="s">
        <v>4000</v>
      </c>
      <c r="E1273" s="55" t="s">
        <v>4019</v>
      </c>
    </row>
    <row r="1274" spans="1:5">
      <c r="A1274" s="55" t="s">
        <v>3998</v>
      </c>
      <c r="B1274" s="55" t="s">
        <v>4021</v>
      </c>
      <c r="C1274" s="55" t="s">
        <v>4020</v>
      </c>
      <c r="D1274" s="55" t="s">
        <v>4000</v>
      </c>
      <c r="E1274" s="55" t="s">
        <v>4022</v>
      </c>
    </row>
    <row r="1275" spans="1:5">
      <c r="A1275" s="55" t="s">
        <v>3998</v>
      </c>
      <c r="B1275" s="55" t="s">
        <v>4024</v>
      </c>
      <c r="C1275" s="55" t="s">
        <v>4023</v>
      </c>
      <c r="D1275" s="55" t="s">
        <v>4000</v>
      </c>
      <c r="E1275" s="55" t="s">
        <v>4025</v>
      </c>
    </row>
    <row r="1276" spans="1:5">
      <c r="A1276" s="55" t="s">
        <v>3998</v>
      </c>
      <c r="B1276" s="55" t="s">
        <v>4027</v>
      </c>
      <c r="C1276" s="55" t="s">
        <v>4026</v>
      </c>
      <c r="D1276" s="55" t="s">
        <v>4000</v>
      </c>
      <c r="E1276" s="55" t="s">
        <v>4028</v>
      </c>
    </row>
    <row r="1277" spans="1:5">
      <c r="A1277" s="55" t="s">
        <v>3998</v>
      </c>
      <c r="B1277" s="55" t="s">
        <v>4030</v>
      </c>
      <c r="C1277" s="55" t="s">
        <v>4029</v>
      </c>
      <c r="D1277" s="55" t="s">
        <v>4000</v>
      </c>
      <c r="E1277" s="55" t="s">
        <v>4031</v>
      </c>
    </row>
    <row r="1278" spans="1:5">
      <c r="A1278" s="55" t="s">
        <v>3998</v>
      </c>
      <c r="B1278" s="55" t="s">
        <v>4033</v>
      </c>
      <c r="C1278" s="55" t="s">
        <v>4032</v>
      </c>
      <c r="D1278" s="55" t="s">
        <v>4000</v>
      </c>
      <c r="E1278" s="55" t="s">
        <v>4034</v>
      </c>
    </row>
    <row r="1279" spans="1:5">
      <c r="A1279" s="55" t="s">
        <v>3998</v>
      </c>
      <c r="B1279" s="55" t="s">
        <v>4036</v>
      </c>
      <c r="C1279" s="55" t="s">
        <v>4035</v>
      </c>
      <c r="D1279" s="55" t="s">
        <v>4000</v>
      </c>
      <c r="E1279" s="55" t="s">
        <v>4037</v>
      </c>
    </row>
    <row r="1280" spans="1:5">
      <c r="A1280" s="55" t="s">
        <v>3998</v>
      </c>
      <c r="B1280" s="55" t="s">
        <v>4039</v>
      </c>
      <c r="C1280" s="55" t="s">
        <v>4038</v>
      </c>
      <c r="D1280" s="55" t="s">
        <v>4000</v>
      </c>
      <c r="E1280" s="55" t="s">
        <v>4040</v>
      </c>
    </row>
    <row r="1281" spans="1:5">
      <c r="A1281" s="55" t="s">
        <v>3998</v>
      </c>
      <c r="B1281" s="55" t="s">
        <v>4042</v>
      </c>
      <c r="C1281" s="55" t="s">
        <v>4041</v>
      </c>
      <c r="D1281" s="55" t="s">
        <v>4000</v>
      </c>
      <c r="E1281" s="55" t="s">
        <v>4043</v>
      </c>
    </row>
    <row r="1282" spans="1:5">
      <c r="A1282" s="55" t="s">
        <v>3998</v>
      </c>
      <c r="B1282" s="55" t="s">
        <v>4045</v>
      </c>
      <c r="C1282" s="55" t="s">
        <v>4044</v>
      </c>
      <c r="D1282" s="55" t="s">
        <v>4000</v>
      </c>
      <c r="E1282" s="55" t="s">
        <v>4046</v>
      </c>
    </row>
    <row r="1283" spans="1:5">
      <c r="A1283" s="55" t="s">
        <v>3998</v>
      </c>
      <c r="B1283" s="55" t="s">
        <v>2659</v>
      </c>
      <c r="C1283" s="55" t="s">
        <v>4047</v>
      </c>
      <c r="D1283" s="55" t="s">
        <v>4000</v>
      </c>
      <c r="E1283" s="55" t="s">
        <v>2660</v>
      </c>
    </row>
    <row r="1284" spans="1:5">
      <c r="A1284" s="55" t="s">
        <v>3998</v>
      </c>
      <c r="B1284" s="55" t="s">
        <v>622</v>
      </c>
      <c r="C1284" s="55" t="s">
        <v>4048</v>
      </c>
      <c r="D1284" s="55" t="s">
        <v>4000</v>
      </c>
      <c r="E1284" s="55" t="s">
        <v>623</v>
      </c>
    </row>
    <row r="1285" spans="1:5">
      <c r="A1285" s="55" t="s">
        <v>3998</v>
      </c>
      <c r="B1285" s="55" t="s">
        <v>4050</v>
      </c>
      <c r="C1285" s="55" t="s">
        <v>4049</v>
      </c>
      <c r="D1285" s="55" t="s">
        <v>4000</v>
      </c>
      <c r="E1285" s="55" t="s">
        <v>4051</v>
      </c>
    </row>
    <row r="1286" spans="1:5">
      <c r="A1286" s="55" t="s">
        <v>3998</v>
      </c>
      <c r="B1286" s="55" t="s">
        <v>4053</v>
      </c>
      <c r="C1286" s="55" t="s">
        <v>4052</v>
      </c>
      <c r="D1286" s="55" t="s">
        <v>4000</v>
      </c>
      <c r="E1286" s="55" t="s">
        <v>3850</v>
      </c>
    </row>
    <row r="1287" spans="1:5">
      <c r="A1287" s="55" t="s">
        <v>3998</v>
      </c>
      <c r="B1287" s="55" t="s">
        <v>4055</v>
      </c>
      <c r="C1287" s="55" t="s">
        <v>4054</v>
      </c>
      <c r="D1287" s="55" t="s">
        <v>4000</v>
      </c>
      <c r="E1287" s="55" t="s">
        <v>4056</v>
      </c>
    </row>
    <row r="1288" spans="1:5">
      <c r="A1288" s="55" t="s">
        <v>3998</v>
      </c>
      <c r="B1288" s="55" t="s">
        <v>4058</v>
      </c>
      <c r="C1288" s="55" t="s">
        <v>4057</v>
      </c>
      <c r="D1288" s="55" t="s">
        <v>4000</v>
      </c>
      <c r="E1288" s="55" t="s">
        <v>4059</v>
      </c>
    </row>
    <row r="1289" spans="1:5">
      <c r="A1289" s="55" t="s">
        <v>3998</v>
      </c>
      <c r="B1289" s="55" t="s">
        <v>4061</v>
      </c>
      <c r="C1289" s="55" t="s">
        <v>4060</v>
      </c>
      <c r="D1289" s="55" t="s">
        <v>4000</v>
      </c>
      <c r="E1289" s="55" t="s">
        <v>4062</v>
      </c>
    </row>
    <row r="1290" spans="1:5">
      <c r="A1290" s="55" t="s">
        <v>3998</v>
      </c>
      <c r="B1290" s="55" t="s">
        <v>4064</v>
      </c>
      <c r="C1290" s="55" t="s">
        <v>4063</v>
      </c>
      <c r="D1290" s="55" t="s">
        <v>4000</v>
      </c>
      <c r="E1290" s="55" t="s">
        <v>4065</v>
      </c>
    </row>
    <row r="1291" spans="1:5">
      <c r="A1291" s="55" t="s">
        <v>3998</v>
      </c>
      <c r="B1291" s="55" t="s">
        <v>4067</v>
      </c>
      <c r="C1291" s="55" t="s">
        <v>4066</v>
      </c>
      <c r="D1291" s="55" t="s">
        <v>4000</v>
      </c>
      <c r="E1291" s="55" t="s">
        <v>4068</v>
      </c>
    </row>
    <row r="1292" spans="1:5">
      <c r="A1292" s="55" t="s">
        <v>3998</v>
      </c>
      <c r="B1292" s="55" t="s">
        <v>4070</v>
      </c>
      <c r="C1292" s="55" t="s">
        <v>4069</v>
      </c>
      <c r="D1292" s="55" t="s">
        <v>4000</v>
      </c>
      <c r="E1292" s="55" t="s">
        <v>4071</v>
      </c>
    </row>
    <row r="1293" spans="1:5">
      <c r="A1293" s="55" t="s">
        <v>3998</v>
      </c>
      <c r="B1293" s="55" t="s">
        <v>4073</v>
      </c>
      <c r="C1293" s="55" t="s">
        <v>4072</v>
      </c>
      <c r="D1293" s="55" t="s">
        <v>4000</v>
      </c>
      <c r="E1293" s="55" t="s">
        <v>4074</v>
      </c>
    </row>
    <row r="1294" spans="1:5">
      <c r="A1294" s="55" t="s">
        <v>3998</v>
      </c>
      <c r="B1294" s="55" t="s">
        <v>4076</v>
      </c>
      <c r="C1294" s="55" t="s">
        <v>4075</v>
      </c>
      <c r="D1294" s="55" t="s">
        <v>4000</v>
      </c>
      <c r="E1294" s="55" t="s">
        <v>4077</v>
      </c>
    </row>
    <row r="1295" spans="1:5">
      <c r="A1295" s="55" t="s">
        <v>3998</v>
      </c>
      <c r="B1295" s="55" t="s">
        <v>4079</v>
      </c>
      <c r="C1295" s="55" t="s">
        <v>4078</v>
      </c>
      <c r="D1295" s="55" t="s">
        <v>4000</v>
      </c>
      <c r="E1295" s="55" t="s">
        <v>4080</v>
      </c>
    </row>
    <row r="1296" spans="1:5">
      <c r="A1296" s="55" t="s">
        <v>3998</v>
      </c>
      <c r="B1296" s="55" t="s">
        <v>4082</v>
      </c>
      <c r="C1296" s="55" t="s">
        <v>4081</v>
      </c>
      <c r="D1296" s="55" t="s">
        <v>4000</v>
      </c>
      <c r="E1296" s="55" t="s">
        <v>4083</v>
      </c>
    </row>
    <row r="1297" spans="1:5">
      <c r="A1297" s="52" t="s">
        <v>4085</v>
      </c>
      <c r="B1297" s="54" t="str">
        <f>A1297</f>
        <v>鳥取県</v>
      </c>
      <c r="C1297" s="52" t="s">
        <v>4084</v>
      </c>
      <c r="D1297" s="54" t="s">
        <v>4086</v>
      </c>
      <c r="E1297" s="53"/>
    </row>
    <row r="1298" spans="1:5">
      <c r="A1298" s="55" t="s">
        <v>4088</v>
      </c>
      <c r="B1298" s="55" t="s">
        <v>4089</v>
      </c>
      <c r="C1298" s="55" t="s">
        <v>4087</v>
      </c>
      <c r="D1298" s="55" t="s">
        <v>4090</v>
      </c>
      <c r="E1298" s="55" t="s">
        <v>4091</v>
      </c>
    </row>
    <row r="1299" spans="1:5">
      <c r="A1299" s="55" t="s">
        <v>4088</v>
      </c>
      <c r="B1299" s="55" t="s">
        <v>4093</v>
      </c>
      <c r="C1299" s="55" t="s">
        <v>4092</v>
      </c>
      <c r="D1299" s="55" t="s">
        <v>4090</v>
      </c>
      <c r="E1299" s="55" t="s">
        <v>4094</v>
      </c>
    </row>
    <row r="1300" spans="1:5">
      <c r="A1300" s="55" t="s">
        <v>4088</v>
      </c>
      <c r="B1300" s="55" t="s">
        <v>4096</v>
      </c>
      <c r="C1300" s="55" t="s">
        <v>4095</v>
      </c>
      <c r="D1300" s="55" t="s">
        <v>4090</v>
      </c>
      <c r="E1300" s="55" t="s">
        <v>4097</v>
      </c>
    </row>
    <row r="1301" spans="1:5">
      <c r="A1301" s="55" t="s">
        <v>4088</v>
      </c>
      <c r="B1301" s="55" t="s">
        <v>4099</v>
      </c>
      <c r="C1301" s="55" t="s">
        <v>4098</v>
      </c>
      <c r="D1301" s="55" t="s">
        <v>4090</v>
      </c>
      <c r="E1301" s="55" t="s">
        <v>4100</v>
      </c>
    </row>
    <row r="1302" spans="1:5">
      <c r="A1302" s="55" t="s">
        <v>4088</v>
      </c>
      <c r="B1302" s="55" t="s">
        <v>4102</v>
      </c>
      <c r="C1302" s="55" t="s">
        <v>4101</v>
      </c>
      <c r="D1302" s="55" t="s">
        <v>4090</v>
      </c>
      <c r="E1302" s="55" t="s">
        <v>4103</v>
      </c>
    </row>
    <row r="1303" spans="1:5">
      <c r="A1303" s="55" t="s">
        <v>4088</v>
      </c>
      <c r="B1303" s="55" t="s">
        <v>4105</v>
      </c>
      <c r="C1303" s="55" t="s">
        <v>4104</v>
      </c>
      <c r="D1303" s="55" t="s">
        <v>4090</v>
      </c>
      <c r="E1303" s="55" t="s">
        <v>2669</v>
      </c>
    </row>
    <row r="1304" spans="1:5">
      <c r="A1304" s="55" t="s">
        <v>4088</v>
      </c>
      <c r="B1304" s="55" t="s">
        <v>4107</v>
      </c>
      <c r="C1304" s="55" t="s">
        <v>4106</v>
      </c>
      <c r="D1304" s="55" t="s">
        <v>4090</v>
      </c>
      <c r="E1304" s="55" t="s">
        <v>4108</v>
      </c>
    </row>
    <row r="1305" spans="1:5">
      <c r="A1305" s="55" t="s">
        <v>4088</v>
      </c>
      <c r="B1305" s="55" t="s">
        <v>4110</v>
      </c>
      <c r="C1305" s="55" t="s">
        <v>4109</v>
      </c>
      <c r="D1305" s="55" t="s">
        <v>4090</v>
      </c>
      <c r="E1305" s="55" t="s">
        <v>4111</v>
      </c>
    </row>
    <row r="1306" spans="1:5">
      <c r="A1306" s="55" t="s">
        <v>4088</v>
      </c>
      <c r="B1306" s="55" t="s">
        <v>4113</v>
      </c>
      <c r="C1306" s="55" t="s">
        <v>4112</v>
      </c>
      <c r="D1306" s="55" t="s">
        <v>4090</v>
      </c>
      <c r="E1306" s="55" t="s">
        <v>4114</v>
      </c>
    </row>
    <row r="1307" spans="1:5">
      <c r="A1307" s="55" t="s">
        <v>4088</v>
      </c>
      <c r="B1307" s="55" t="s">
        <v>4116</v>
      </c>
      <c r="C1307" s="55" t="s">
        <v>4115</v>
      </c>
      <c r="D1307" s="55" t="s">
        <v>4090</v>
      </c>
      <c r="E1307" s="55" t="s">
        <v>4117</v>
      </c>
    </row>
    <row r="1308" spans="1:5">
      <c r="A1308" s="55" t="s">
        <v>4088</v>
      </c>
      <c r="B1308" s="55" t="s">
        <v>4119</v>
      </c>
      <c r="C1308" s="55" t="s">
        <v>4118</v>
      </c>
      <c r="D1308" s="55" t="s">
        <v>4090</v>
      </c>
      <c r="E1308" s="55" t="s">
        <v>4120</v>
      </c>
    </row>
    <row r="1309" spans="1:5">
      <c r="A1309" s="55" t="s">
        <v>4088</v>
      </c>
      <c r="B1309" s="55" t="s">
        <v>4122</v>
      </c>
      <c r="C1309" s="55" t="s">
        <v>4121</v>
      </c>
      <c r="D1309" s="55" t="s">
        <v>4090</v>
      </c>
      <c r="E1309" s="55" t="s">
        <v>4123</v>
      </c>
    </row>
    <row r="1310" spans="1:5">
      <c r="A1310" s="55" t="s">
        <v>4088</v>
      </c>
      <c r="B1310" s="55" t="s">
        <v>4125</v>
      </c>
      <c r="C1310" s="55" t="s">
        <v>4124</v>
      </c>
      <c r="D1310" s="55" t="s">
        <v>4090</v>
      </c>
      <c r="E1310" s="55" t="s">
        <v>4126</v>
      </c>
    </row>
    <row r="1311" spans="1:5">
      <c r="A1311" s="55" t="s">
        <v>4088</v>
      </c>
      <c r="B1311" s="55" t="s">
        <v>4128</v>
      </c>
      <c r="C1311" s="55" t="s">
        <v>4127</v>
      </c>
      <c r="D1311" s="55" t="s">
        <v>4090</v>
      </c>
      <c r="E1311" s="55" t="s">
        <v>4129</v>
      </c>
    </row>
    <row r="1312" spans="1:5">
      <c r="A1312" s="55" t="s">
        <v>4088</v>
      </c>
      <c r="B1312" s="55" t="s">
        <v>846</v>
      </c>
      <c r="C1312" s="55" t="s">
        <v>4130</v>
      </c>
      <c r="D1312" s="55" t="s">
        <v>4090</v>
      </c>
      <c r="E1312" s="55" t="s">
        <v>847</v>
      </c>
    </row>
    <row r="1313" spans="1:5">
      <c r="A1313" s="55" t="s">
        <v>4088</v>
      </c>
      <c r="B1313" s="55" t="s">
        <v>4132</v>
      </c>
      <c r="C1313" s="55" t="s">
        <v>4131</v>
      </c>
      <c r="D1313" s="55" t="s">
        <v>4090</v>
      </c>
      <c r="E1313" s="55" t="s">
        <v>4133</v>
      </c>
    </row>
    <row r="1314" spans="1:5">
      <c r="A1314" s="55" t="s">
        <v>4088</v>
      </c>
      <c r="B1314" s="55" t="s">
        <v>4135</v>
      </c>
      <c r="C1314" s="55" t="s">
        <v>4134</v>
      </c>
      <c r="D1314" s="55" t="s">
        <v>4090</v>
      </c>
      <c r="E1314" s="55" t="s">
        <v>4136</v>
      </c>
    </row>
    <row r="1315" spans="1:5">
      <c r="A1315" s="55" t="s">
        <v>4088</v>
      </c>
      <c r="B1315" s="55" t="s">
        <v>3517</v>
      </c>
      <c r="C1315" s="55" t="s">
        <v>4137</v>
      </c>
      <c r="D1315" s="55" t="s">
        <v>4090</v>
      </c>
      <c r="E1315" s="55" t="s">
        <v>3518</v>
      </c>
    </row>
    <row r="1316" spans="1:5">
      <c r="A1316" s="55" t="s">
        <v>4088</v>
      </c>
      <c r="B1316" s="55" t="s">
        <v>4139</v>
      </c>
      <c r="C1316" s="55" t="s">
        <v>4138</v>
      </c>
      <c r="D1316" s="55" t="s">
        <v>4090</v>
      </c>
      <c r="E1316" s="55" t="s">
        <v>4140</v>
      </c>
    </row>
    <row r="1317" spans="1:5">
      <c r="A1317" s="52" t="s">
        <v>4142</v>
      </c>
      <c r="B1317" s="54" t="str">
        <f>A1317</f>
        <v>島根県</v>
      </c>
      <c r="C1317" s="52" t="s">
        <v>4141</v>
      </c>
      <c r="D1317" s="54" t="s">
        <v>4143</v>
      </c>
      <c r="E1317" s="53"/>
    </row>
    <row r="1318" spans="1:5">
      <c r="A1318" s="55" t="s">
        <v>4145</v>
      </c>
      <c r="B1318" s="55" t="s">
        <v>4146</v>
      </c>
      <c r="C1318" s="55" t="s">
        <v>4144</v>
      </c>
      <c r="D1318" s="55" t="s">
        <v>4147</v>
      </c>
      <c r="E1318" s="55" t="s">
        <v>4148</v>
      </c>
    </row>
    <row r="1319" spans="1:5">
      <c r="A1319" s="55" t="s">
        <v>4145</v>
      </c>
      <c r="B1319" s="55" t="s">
        <v>4150</v>
      </c>
      <c r="C1319" s="55" t="s">
        <v>4149</v>
      </c>
      <c r="D1319" s="55" t="s">
        <v>4147</v>
      </c>
      <c r="E1319" s="55" t="s">
        <v>4151</v>
      </c>
    </row>
    <row r="1320" spans="1:5">
      <c r="A1320" s="55" t="s">
        <v>4145</v>
      </c>
      <c r="B1320" s="55" t="s">
        <v>4153</v>
      </c>
      <c r="C1320" s="55" t="s">
        <v>4152</v>
      </c>
      <c r="D1320" s="55" t="s">
        <v>4147</v>
      </c>
      <c r="E1320" s="55" t="s">
        <v>4154</v>
      </c>
    </row>
    <row r="1321" spans="1:5">
      <c r="A1321" s="55" t="s">
        <v>4145</v>
      </c>
      <c r="B1321" s="55" t="s">
        <v>4156</v>
      </c>
      <c r="C1321" s="55" t="s">
        <v>4155</v>
      </c>
      <c r="D1321" s="55" t="s">
        <v>4147</v>
      </c>
      <c r="E1321" s="55" t="s">
        <v>4157</v>
      </c>
    </row>
    <row r="1322" spans="1:5">
      <c r="A1322" s="55" t="s">
        <v>4145</v>
      </c>
      <c r="B1322" s="55" t="s">
        <v>4159</v>
      </c>
      <c r="C1322" s="55" t="s">
        <v>4158</v>
      </c>
      <c r="D1322" s="55" t="s">
        <v>4147</v>
      </c>
      <c r="E1322" s="55" t="s">
        <v>4160</v>
      </c>
    </row>
    <row r="1323" spans="1:5">
      <c r="A1323" s="55" t="s">
        <v>4145</v>
      </c>
      <c r="B1323" s="55" t="s">
        <v>4162</v>
      </c>
      <c r="C1323" s="55" t="s">
        <v>4161</v>
      </c>
      <c r="D1323" s="55" t="s">
        <v>4147</v>
      </c>
      <c r="E1323" s="55" t="s">
        <v>4163</v>
      </c>
    </row>
    <row r="1324" spans="1:5">
      <c r="A1324" s="55" t="s">
        <v>4145</v>
      </c>
      <c r="B1324" s="55" t="s">
        <v>4165</v>
      </c>
      <c r="C1324" s="55" t="s">
        <v>4164</v>
      </c>
      <c r="D1324" s="55" t="s">
        <v>4147</v>
      </c>
      <c r="E1324" s="55" t="s">
        <v>4166</v>
      </c>
    </row>
    <row r="1325" spans="1:5">
      <c r="A1325" s="55" t="s">
        <v>4145</v>
      </c>
      <c r="B1325" s="55" t="s">
        <v>4168</v>
      </c>
      <c r="C1325" s="55" t="s">
        <v>4167</v>
      </c>
      <c r="D1325" s="55" t="s">
        <v>4147</v>
      </c>
      <c r="E1325" s="55" t="s">
        <v>4169</v>
      </c>
    </row>
    <row r="1326" spans="1:5">
      <c r="A1326" s="55" t="s">
        <v>4145</v>
      </c>
      <c r="B1326" s="55" t="s">
        <v>4171</v>
      </c>
      <c r="C1326" s="55" t="s">
        <v>4170</v>
      </c>
      <c r="D1326" s="55" t="s">
        <v>4147</v>
      </c>
      <c r="E1326" s="55" t="s">
        <v>4172</v>
      </c>
    </row>
    <row r="1327" spans="1:5">
      <c r="A1327" s="55" t="s">
        <v>4145</v>
      </c>
      <c r="B1327" s="55" t="s">
        <v>4174</v>
      </c>
      <c r="C1327" s="55" t="s">
        <v>4173</v>
      </c>
      <c r="D1327" s="55" t="s">
        <v>4147</v>
      </c>
      <c r="E1327" s="55" t="s">
        <v>4175</v>
      </c>
    </row>
    <row r="1328" spans="1:5">
      <c r="A1328" s="55" t="s">
        <v>4145</v>
      </c>
      <c r="B1328" s="55" t="s">
        <v>4177</v>
      </c>
      <c r="C1328" s="55" t="s">
        <v>4176</v>
      </c>
      <c r="D1328" s="55" t="s">
        <v>4147</v>
      </c>
      <c r="E1328" s="55" t="s">
        <v>4178</v>
      </c>
    </row>
    <row r="1329" spans="1:5">
      <c r="A1329" s="55" t="s">
        <v>4145</v>
      </c>
      <c r="B1329" s="55" t="s">
        <v>1140</v>
      </c>
      <c r="C1329" s="55" t="s">
        <v>4179</v>
      </c>
      <c r="D1329" s="55" t="s">
        <v>4147</v>
      </c>
      <c r="E1329" s="55" t="s">
        <v>1141</v>
      </c>
    </row>
    <row r="1330" spans="1:5">
      <c r="A1330" s="55" t="s">
        <v>4145</v>
      </c>
      <c r="B1330" s="55" t="s">
        <v>4181</v>
      </c>
      <c r="C1330" s="55" t="s">
        <v>4180</v>
      </c>
      <c r="D1330" s="55" t="s">
        <v>4147</v>
      </c>
      <c r="E1330" s="55" t="s">
        <v>4182</v>
      </c>
    </row>
    <row r="1331" spans="1:5">
      <c r="A1331" s="55" t="s">
        <v>4145</v>
      </c>
      <c r="B1331" s="55" t="s">
        <v>4184</v>
      </c>
      <c r="C1331" s="55" t="s">
        <v>4183</v>
      </c>
      <c r="D1331" s="55" t="s">
        <v>4147</v>
      </c>
      <c r="E1331" s="55" t="s">
        <v>4185</v>
      </c>
    </row>
    <row r="1332" spans="1:5">
      <c r="A1332" s="55" t="s">
        <v>4145</v>
      </c>
      <c r="B1332" s="55" t="s">
        <v>4187</v>
      </c>
      <c r="C1332" s="55" t="s">
        <v>4186</v>
      </c>
      <c r="D1332" s="55" t="s">
        <v>4147</v>
      </c>
      <c r="E1332" s="55" t="s">
        <v>4188</v>
      </c>
    </row>
    <row r="1333" spans="1:5">
      <c r="A1333" s="55" t="s">
        <v>4145</v>
      </c>
      <c r="B1333" s="55" t="s">
        <v>4190</v>
      </c>
      <c r="C1333" s="55" t="s">
        <v>4189</v>
      </c>
      <c r="D1333" s="55" t="s">
        <v>4147</v>
      </c>
      <c r="E1333" s="55" t="s">
        <v>4191</v>
      </c>
    </row>
    <row r="1334" spans="1:5">
      <c r="A1334" s="55" t="s">
        <v>4145</v>
      </c>
      <c r="B1334" s="55" t="s">
        <v>4193</v>
      </c>
      <c r="C1334" s="55" t="s">
        <v>4192</v>
      </c>
      <c r="D1334" s="55" t="s">
        <v>4147</v>
      </c>
      <c r="E1334" s="55" t="s">
        <v>4194</v>
      </c>
    </row>
    <row r="1335" spans="1:5">
      <c r="A1335" s="55" t="s">
        <v>4145</v>
      </c>
      <c r="B1335" s="55" t="s">
        <v>4196</v>
      </c>
      <c r="C1335" s="55" t="s">
        <v>4195</v>
      </c>
      <c r="D1335" s="55" t="s">
        <v>4147</v>
      </c>
      <c r="E1335" s="55" t="s">
        <v>4197</v>
      </c>
    </row>
    <row r="1336" spans="1:5">
      <c r="A1336" s="55" t="s">
        <v>4145</v>
      </c>
      <c r="B1336" s="55" t="s">
        <v>4199</v>
      </c>
      <c r="C1336" s="55" t="s">
        <v>4198</v>
      </c>
      <c r="D1336" s="55" t="s">
        <v>4147</v>
      </c>
      <c r="E1336" s="55" t="s">
        <v>4200</v>
      </c>
    </row>
    <row r="1337" spans="1:5">
      <c r="A1337" s="52" t="s">
        <v>4202</v>
      </c>
      <c r="B1337" s="54" t="str">
        <f>A1337</f>
        <v>岡山県</v>
      </c>
      <c r="C1337" s="52" t="s">
        <v>4201</v>
      </c>
      <c r="D1337" s="54" t="s">
        <v>4203</v>
      </c>
      <c r="E1337" s="53"/>
    </row>
    <row r="1338" spans="1:5">
      <c r="A1338" s="55" t="s">
        <v>4205</v>
      </c>
      <c r="B1338" s="55" t="s">
        <v>4206</v>
      </c>
      <c r="C1338" s="55" t="s">
        <v>4204</v>
      </c>
      <c r="D1338" s="55" t="s">
        <v>4207</v>
      </c>
      <c r="E1338" s="55" t="s">
        <v>4208</v>
      </c>
    </row>
    <row r="1339" spans="1:5">
      <c r="A1339" s="55" t="s">
        <v>4205</v>
      </c>
      <c r="B1339" s="55" t="s">
        <v>4210</v>
      </c>
      <c r="C1339" s="55" t="s">
        <v>4209</v>
      </c>
      <c r="D1339" s="55" t="s">
        <v>4207</v>
      </c>
      <c r="E1339" s="55" t="s">
        <v>4211</v>
      </c>
    </row>
    <row r="1340" spans="1:5">
      <c r="A1340" s="55" t="s">
        <v>4205</v>
      </c>
      <c r="B1340" s="55" t="s">
        <v>4213</v>
      </c>
      <c r="C1340" s="55" t="s">
        <v>4212</v>
      </c>
      <c r="D1340" s="55" t="s">
        <v>4207</v>
      </c>
      <c r="E1340" s="55" t="s">
        <v>4214</v>
      </c>
    </row>
    <row r="1341" spans="1:5">
      <c r="A1341" s="55" t="s">
        <v>4205</v>
      </c>
      <c r="B1341" s="55" t="s">
        <v>4216</v>
      </c>
      <c r="C1341" s="55" t="s">
        <v>4215</v>
      </c>
      <c r="D1341" s="55" t="s">
        <v>4207</v>
      </c>
      <c r="E1341" s="55" t="s">
        <v>4217</v>
      </c>
    </row>
    <row r="1342" spans="1:5">
      <c r="A1342" s="55" t="s">
        <v>4205</v>
      </c>
      <c r="B1342" s="55" t="s">
        <v>4219</v>
      </c>
      <c r="C1342" s="55" t="s">
        <v>4218</v>
      </c>
      <c r="D1342" s="55" t="s">
        <v>4207</v>
      </c>
      <c r="E1342" s="55" t="s">
        <v>4220</v>
      </c>
    </row>
    <row r="1343" spans="1:5">
      <c r="A1343" s="55" t="s">
        <v>4205</v>
      </c>
      <c r="B1343" s="55" t="s">
        <v>4222</v>
      </c>
      <c r="C1343" s="55" t="s">
        <v>4221</v>
      </c>
      <c r="D1343" s="55" t="s">
        <v>4207</v>
      </c>
      <c r="E1343" s="55" t="s">
        <v>4223</v>
      </c>
    </row>
    <row r="1344" spans="1:5">
      <c r="A1344" s="55" t="s">
        <v>4205</v>
      </c>
      <c r="B1344" s="55" t="s">
        <v>4225</v>
      </c>
      <c r="C1344" s="55" t="s">
        <v>4224</v>
      </c>
      <c r="D1344" s="55" t="s">
        <v>4207</v>
      </c>
      <c r="E1344" s="55" t="s">
        <v>4226</v>
      </c>
    </row>
    <row r="1345" spans="1:5">
      <c r="A1345" s="55" t="s">
        <v>4205</v>
      </c>
      <c r="B1345" s="55" t="s">
        <v>4228</v>
      </c>
      <c r="C1345" s="55" t="s">
        <v>4227</v>
      </c>
      <c r="D1345" s="55" t="s">
        <v>4207</v>
      </c>
      <c r="E1345" s="55" t="s">
        <v>4229</v>
      </c>
    </row>
    <row r="1346" spans="1:5">
      <c r="A1346" s="55" t="s">
        <v>4205</v>
      </c>
      <c r="B1346" s="55" t="s">
        <v>4231</v>
      </c>
      <c r="C1346" s="55" t="s">
        <v>4230</v>
      </c>
      <c r="D1346" s="55" t="s">
        <v>4207</v>
      </c>
      <c r="E1346" s="55" t="s">
        <v>4232</v>
      </c>
    </row>
    <row r="1347" spans="1:5">
      <c r="A1347" s="55" t="s">
        <v>4205</v>
      </c>
      <c r="B1347" s="55" t="s">
        <v>4234</v>
      </c>
      <c r="C1347" s="55" t="s">
        <v>4233</v>
      </c>
      <c r="D1347" s="55" t="s">
        <v>4207</v>
      </c>
      <c r="E1347" s="55" t="s">
        <v>4235</v>
      </c>
    </row>
    <row r="1348" spans="1:5">
      <c r="A1348" s="55" t="s">
        <v>4205</v>
      </c>
      <c r="B1348" s="55" t="s">
        <v>4237</v>
      </c>
      <c r="C1348" s="55" t="s">
        <v>4236</v>
      </c>
      <c r="D1348" s="55" t="s">
        <v>4207</v>
      </c>
      <c r="E1348" s="55" t="s">
        <v>4238</v>
      </c>
    </row>
    <row r="1349" spans="1:5">
      <c r="A1349" s="55" t="s">
        <v>4205</v>
      </c>
      <c r="B1349" s="55" t="s">
        <v>4240</v>
      </c>
      <c r="C1349" s="55" t="s">
        <v>4239</v>
      </c>
      <c r="D1349" s="55" t="s">
        <v>4207</v>
      </c>
      <c r="E1349" s="55" t="s">
        <v>4241</v>
      </c>
    </row>
    <row r="1350" spans="1:5">
      <c r="A1350" s="55" t="s">
        <v>4205</v>
      </c>
      <c r="B1350" s="55" t="s">
        <v>4243</v>
      </c>
      <c r="C1350" s="55" t="s">
        <v>4242</v>
      </c>
      <c r="D1350" s="55" t="s">
        <v>4207</v>
      </c>
      <c r="E1350" s="55" t="s">
        <v>4244</v>
      </c>
    </row>
    <row r="1351" spans="1:5">
      <c r="A1351" s="55" t="s">
        <v>4205</v>
      </c>
      <c r="B1351" s="55" t="s">
        <v>4246</v>
      </c>
      <c r="C1351" s="55" t="s">
        <v>4245</v>
      </c>
      <c r="D1351" s="55" t="s">
        <v>4207</v>
      </c>
      <c r="E1351" s="55" t="s">
        <v>4247</v>
      </c>
    </row>
    <row r="1352" spans="1:5">
      <c r="A1352" s="55" t="s">
        <v>4205</v>
      </c>
      <c r="B1352" s="55" t="s">
        <v>4249</v>
      </c>
      <c r="C1352" s="55" t="s">
        <v>4248</v>
      </c>
      <c r="D1352" s="55" t="s">
        <v>4207</v>
      </c>
      <c r="E1352" s="55" t="s">
        <v>4250</v>
      </c>
    </row>
    <row r="1353" spans="1:5">
      <c r="A1353" s="55" t="s">
        <v>4205</v>
      </c>
      <c r="B1353" s="55" t="s">
        <v>4252</v>
      </c>
      <c r="C1353" s="55" t="s">
        <v>4251</v>
      </c>
      <c r="D1353" s="55" t="s">
        <v>4207</v>
      </c>
      <c r="E1353" s="55" t="s">
        <v>4253</v>
      </c>
    </row>
    <row r="1354" spans="1:5">
      <c r="A1354" s="55" t="s">
        <v>4205</v>
      </c>
      <c r="B1354" s="55" t="s">
        <v>4255</v>
      </c>
      <c r="C1354" s="55" t="s">
        <v>4254</v>
      </c>
      <c r="D1354" s="55" t="s">
        <v>4207</v>
      </c>
      <c r="E1354" s="55" t="s">
        <v>4256</v>
      </c>
    </row>
    <row r="1355" spans="1:5">
      <c r="A1355" s="55" t="s">
        <v>4205</v>
      </c>
      <c r="B1355" s="55" t="s">
        <v>4258</v>
      </c>
      <c r="C1355" s="55" t="s">
        <v>4257</v>
      </c>
      <c r="D1355" s="55" t="s">
        <v>4207</v>
      </c>
      <c r="E1355" s="55" t="s">
        <v>4259</v>
      </c>
    </row>
    <row r="1356" spans="1:5">
      <c r="A1356" s="55" t="s">
        <v>4205</v>
      </c>
      <c r="B1356" s="55" t="s">
        <v>4261</v>
      </c>
      <c r="C1356" s="55" t="s">
        <v>4260</v>
      </c>
      <c r="D1356" s="55" t="s">
        <v>4207</v>
      </c>
      <c r="E1356" s="55" t="s">
        <v>4262</v>
      </c>
    </row>
    <row r="1357" spans="1:5">
      <c r="A1357" s="55" t="s">
        <v>4205</v>
      </c>
      <c r="B1357" s="55" t="s">
        <v>4264</v>
      </c>
      <c r="C1357" s="55" t="s">
        <v>4263</v>
      </c>
      <c r="D1357" s="55" t="s">
        <v>4207</v>
      </c>
      <c r="E1357" s="55" t="s">
        <v>4265</v>
      </c>
    </row>
    <row r="1358" spans="1:5">
      <c r="A1358" s="55" t="s">
        <v>4205</v>
      </c>
      <c r="B1358" s="55" t="s">
        <v>4267</v>
      </c>
      <c r="C1358" s="55" t="s">
        <v>4266</v>
      </c>
      <c r="D1358" s="55" t="s">
        <v>4207</v>
      </c>
      <c r="E1358" s="55" t="s">
        <v>4268</v>
      </c>
    </row>
    <row r="1359" spans="1:5">
      <c r="A1359" s="55" t="s">
        <v>4205</v>
      </c>
      <c r="B1359" s="55" t="s">
        <v>4270</v>
      </c>
      <c r="C1359" s="55" t="s">
        <v>4269</v>
      </c>
      <c r="D1359" s="55" t="s">
        <v>4207</v>
      </c>
      <c r="E1359" s="55" t="s">
        <v>4271</v>
      </c>
    </row>
    <row r="1360" spans="1:5">
      <c r="A1360" s="55" t="s">
        <v>4205</v>
      </c>
      <c r="B1360" s="55" t="s">
        <v>4273</v>
      </c>
      <c r="C1360" s="55" t="s">
        <v>4272</v>
      </c>
      <c r="D1360" s="55" t="s">
        <v>4207</v>
      </c>
      <c r="E1360" s="55" t="s">
        <v>4274</v>
      </c>
    </row>
    <row r="1361" spans="1:5">
      <c r="A1361" s="55" t="s">
        <v>4205</v>
      </c>
      <c r="B1361" s="55" t="s">
        <v>4276</v>
      </c>
      <c r="C1361" s="55" t="s">
        <v>4275</v>
      </c>
      <c r="D1361" s="55" t="s">
        <v>4207</v>
      </c>
      <c r="E1361" s="55" t="s">
        <v>4277</v>
      </c>
    </row>
    <row r="1362" spans="1:5">
      <c r="A1362" s="55" t="s">
        <v>4205</v>
      </c>
      <c r="B1362" s="55" t="s">
        <v>4279</v>
      </c>
      <c r="C1362" s="55" t="s">
        <v>4278</v>
      </c>
      <c r="D1362" s="55" t="s">
        <v>4207</v>
      </c>
      <c r="E1362" s="55" t="s">
        <v>4280</v>
      </c>
    </row>
    <row r="1363" spans="1:5">
      <c r="A1363" s="55" t="s">
        <v>4205</v>
      </c>
      <c r="B1363" s="55" t="s">
        <v>4282</v>
      </c>
      <c r="C1363" s="55" t="s">
        <v>4281</v>
      </c>
      <c r="D1363" s="55" t="s">
        <v>4207</v>
      </c>
      <c r="E1363" s="55" t="s">
        <v>3740</v>
      </c>
    </row>
    <row r="1364" spans="1:5">
      <c r="A1364" s="55" t="s">
        <v>4205</v>
      </c>
      <c r="B1364" s="55" t="s">
        <v>4284</v>
      </c>
      <c r="C1364" s="55" t="s">
        <v>4283</v>
      </c>
      <c r="D1364" s="55" t="s">
        <v>4207</v>
      </c>
      <c r="E1364" s="55" t="s">
        <v>4285</v>
      </c>
    </row>
    <row r="1365" spans="1:5">
      <c r="A1365" s="52" t="s">
        <v>4287</v>
      </c>
      <c r="B1365" s="54" t="str">
        <f>A1365</f>
        <v>広島県</v>
      </c>
      <c r="C1365" s="52" t="s">
        <v>4286</v>
      </c>
      <c r="D1365" s="54" t="s">
        <v>4288</v>
      </c>
      <c r="E1365" s="53"/>
    </row>
    <row r="1366" spans="1:5">
      <c r="A1366" s="55" t="s">
        <v>4290</v>
      </c>
      <c r="B1366" s="55" t="s">
        <v>4291</v>
      </c>
      <c r="C1366" s="55" t="s">
        <v>4289</v>
      </c>
      <c r="D1366" s="55" t="s">
        <v>4292</v>
      </c>
      <c r="E1366" s="55" t="s">
        <v>4293</v>
      </c>
    </row>
    <row r="1367" spans="1:5">
      <c r="A1367" s="55" t="s">
        <v>4290</v>
      </c>
      <c r="B1367" s="55" t="s">
        <v>4295</v>
      </c>
      <c r="C1367" s="55" t="s">
        <v>4294</v>
      </c>
      <c r="D1367" s="55" t="s">
        <v>4292</v>
      </c>
      <c r="E1367" s="55" t="s">
        <v>4296</v>
      </c>
    </row>
    <row r="1368" spans="1:5">
      <c r="A1368" s="55" t="s">
        <v>4290</v>
      </c>
      <c r="B1368" s="55" t="s">
        <v>4298</v>
      </c>
      <c r="C1368" s="55" t="s">
        <v>4297</v>
      </c>
      <c r="D1368" s="55" t="s">
        <v>4292</v>
      </c>
      <c r="E1368" s="55" t="s">
        <v>4299</v>
      </c>
    </row>
    <row r="1369" spans="1:5">
      <c r="A1369" s="55" t="s">
        <v>4290</v>
      </c>
      <c r="B1369" s="55" t="s">
        <v>4301</v>
      </c>
      <c r="C1369" s="55" t="s">
        <v>4300</v>
      </c>
      <c r="D1369" s="55" t="s">
        <v>4292</v>
      </c>
      <c r="E1369" s="55" t="s">
        <v>4302</v>
      </c>
    </row>
    <row r="1370" spans="1:5">
      <c r="A1370" s="55" t="s">
        <v>4290</v>
      </c>
      <c r="B1370" s="55" t="s">
        <v>4304</v>
      </c>
      <c r="C1370" s="55" t="s">
        <v>4303</v>
      </c>
      <c r="D1370" s="55" t="s">
        <v>4292</v>
      </c>
      <c r="E1370" s="55" t="s">
        <v>4305</v>
      </c>
    </row>
    <row r="1371" spans="1:5">
      <c r="A1371" s="55" t="s">
        <v>4290</v>
      </c>
      <c r="B1371" s="55" t="s">
        <v>4307</v>
      </c>
      <c r="C1371" s="55" t="s">
        <v>4306</v>
      </c>
      <c r="D1371" s="55" t="s">
        <v>4292</v>
      </c>
      <c r="E1371" s="55" t="s">
        <v>4308</v>
      </c>
    </row>
    <row r="1372" spans="1:5">
      <c r="A1372" s="55" t="s">
        <v>4290</v>
      </c>
      <c r="B1372" s="55" t="s">
        <v>2206</v>
      </c>
      <c r="C1372" s="55" t="s">
        <v>4309</v>
      </c>
      <c r="D1372" s="55" t="s">
        <v>4292</v>
      </c>
      <c r="E1372" s="55" t="s">
        <v>2207</v>
      </c>
    </row>
    <row r="1373" spans="1:5">
      <c r="A1373" s="55" t="s">
        <v>4290</v>
      </c>
      <c r="B1373" s="55" t="s">
        <v>4311</v>
      </c>
      <c r="C1373" s="55" t="s">
        <v>4310</v>
      </c>
      <c r="D1373" s="55" t="s">
        <v>4292</v>
      </c>
      <c r="E1373" s="55" t="s">
        <v>3331</v>
      </c>
    </row>
    <row r="1374" spans="1:5">
      <c r="A1374" s="55" t="s">
        <v>4290</v>
      </c>
      <c r="B1374" s="55" t="s">
        <v>4313</v>
      </c>
      <c r="C1374" s="55" t="s">
        <v>4312</v>
      </c>
      <c r="D1374" s="55" t="s">
        <v>4292</v>
      </c>
      <c r="E1374" s="55" t="s">
        <v>4314</v>
      </c>
    </row>
    <row r="1375" spans="1:5">
      <c r="A1375" s="55" t="s">
        <v>4290</v>
      </c>
      <c r="B1375" s="55" t="s">
        <v>4316</v>
      </c>
      <c r="C1375" s="55" t="s">
        <v>4315</v>
      </c>
      <c r="D1375" s="55" t="s">
        <v>4292</v>
      </c>
      <c r="E1375" s="55" t="s">
        <v>4317</v>
      </c>
    </row>
    <row r="1376" spans="1:5">
      <c r="A1376" s="55" t="s">
        <v>4290</v>
      </c>
      <c r="B1376" s="55" t="s">
        <v>4319</v>
      </c>
      <c r="C1376" s="55" t="s">
        <v>4318</v>
      </c>
      <c r="D1376" s="55" t="s">
        <v>4292</v>
      </c>
      <c r="E1376" s="55" t="s">
        <v>4320</v>
      </c>
    </row>
    <row r="1377" spans="1:5">
      <c r="A1377" s="55" t="s">
        <v>4290</v>
      </c>
      <c r="B1377" s="55" t="s">
        <v>4322</v>
      </c>
      <c r="C1377" s="55" t="s">
        <v>4321</v>
      </c>
      <c r="D1377" s="55" t="s">
        <v>4292</v>
      </c>
      <c r="E1377" s="55" t="s">
        <v>4323</v>
      </c>
    </row>
    <row r="1378" spans="1:5">
      <c r="A1378" s="55" t="s">
        <v>4290</v>
      </c>
      <c r="B1378" s="55" t="s">
        <v>4325</v>
      </c>
      <c r="C1378" s="55" t="s">
        <v>4324</v>
      </c>
      <c r="D1378" s="55" t="s">
        <v>4292</v>
      </c>
      <c r="E1378" s="55" t="s">
        <v>4326</v>
      </c>
    </row>
    <row r="1379" spans="1:5">
      <c r="A1379" s="55" t="s">
        <v>4290</v>
      </c>
      <c r="B1379" s="55" t="s">
        <v>4328</v>
      </c>
      <c r="C1379" s="55" t="s">
        <v>4327</v>
      </c>
      <c r="D1379" s="55" t="s">
        <v>4292</v>
      </c>
      <c r="E1379" s="55" t="s">
        <v>4329</v>
      </c>
    </row>
    <row r="1380" spans="1:5">
      <c r="A1380" s="55" t="s">
        <v>4290</v>
      </c>
      <c r="B1380" s="55" t="s">
        <v>4331</v>
      </c>
      <c r="C1380" s="55" t="s">
        <v>4330</v>
      </c>
      <c r="D1380" s="55" t="s">
        <v>4292</v>
      </c>
      <c r="E1380" s="55" t="s">
        <v>4332</v>
      </c>
    </row>
    <row r="1381" spans="1:5">
      <c r="A1381" s="55" t="s">
        <v>4290</v>
      </c>
      <c r="B1381" s="55" t="s">
        <v>4334</v>
      </c>
      <c r="C1381" s="55" t="s">
        <v>4333</v>
      </c>
      <c r="D1381" s="55" t="s">
        <v>4292</v>
      </c>
      <c r="E1381" s="55" t="s">
        <v>4335</v>
      </c>
    </row>
    <row r="1382" spans="1:5">
      <c r="A1382" s="55" t="s">
        <v>4290</v>
      </c>
      <c r="B1382" s="55" t="s">
        <v>4337</v>
      </c>
      <c r="C1382" s="55" t="s">
        <v>4336</v>
      </c>
      <c r="D1382" s="55" t="s">
        <v>4292</v>
      </c>
      <c r="E1382" s="55" t="s">
        <v>4338</v>
      </c>
    </row>
    <row r="1383" spans="1:5">
      <c r="A1383" s="55" t="s">
        <v>4290</v>
      </c>
      <c r="B1383" s="55" t="s">
        <v>4340</v>
      </c>
      <c r="C1383" s="55" t="s">
        <v>4339</v>
      </c>
      <c r="D1383" s="55" t="s">
        <v>4292</v>
      </c>
      <c r="E1383" s="55" t="s">
        <v>4341</v>
      </c>
    </row>
    <row r="1384" spans="1:5">
      <c r="A1384" s="55" t="s">
        <v>4290</v>
      </c>
      <c r="B1384" s="55" t="s">
        <v>4343</v>
      </c>
      <c r="C1384" s="55" t="s">
        <v>4342</v>
      </c>
      <c r="D1384" s="55" t="s">
        <v>4292</v>
      </c>
      <c r="E1384" s="55" t="s">
        <v>4344</v>
      </c>
    </row>
    <row r="1385" spans="1:5">
      <c r="A1385" s="55" t="s">
        <v>4290</v>
      </c>
      <c r="B1385" s="55" t="s">
        <v>4346</v>
      </c>
      <c r="C1385" s="55" t="s">
        <v>4345</v>
      </c>
      <c r="D1385" s="55" t="s">
        <v>4292</v>
      </c>
      <c r="E1385" s="55" t="s">
        <v>4347</v>
      </c>
    </row>
    <row r="1386" spans="1:5">
      <c r="A1386" s="55" t="s">
        <v>4290</v>
      </c>
      <c r="B1386" s="55" t="s">
        <v>4349</v>
      </c>
      <c r="C1386" s="55" t="s">
        <v>4348</v>
      </c>
      <c r="D1386" s="55" t="s">
        <v>4292</v>
      </c>
      <c r="E1386" s="55" t="s">
        <v>4350</v>
      </c>
    </row>
    <row r="1387" spans="1:5">
      <c r="A1387" s="55" t="s">
        <v>4290</v>
      </c>
      <c r="B1387" s="55" t="s">
        <v>4352</v>
      </c>
      <c r="C1387" s="55" t="s">
        <v>4351</v>
      </c>
      <c r="D1387" s="55" t="s">
        <v>4292</v>
      </c>
      <c r="E1387" s="55" t="s">
        <v>4353</v>
      </c>
    </row>
    <row r="1388" spans="1:5">
      <c r="A1388" s="55" t="s">
        <v>4290</v>
      </c>
      <c r="B1388" s="55" t="s">
        <v>4355</v>
      </c>
      <c r="C1388" s="55" t="s">
        <v>4354</v>
      </c>
      <c r="D1388" s="55" t="s">
        <v>4292</v>
      </c>
      <c r="E1388" s="55" t="s">
        <v>4356</v>
      </c>
    </row>
    <row r="1389" spans="1:5">
      <c r="A1389" s="52" t="s">
        <v>4358</v>
      </c>
      <c r="B1389" s="54" t="str">
        <f>A1389</f>
        <v>山口県</v>
      </c>
      <c r="C1389" s="52" t="s">
        <v>4357</v>
      </c>
      <c r="D1389" s="54" t="s">
        <v>4359</v>
      </c>
      <c r="E1389" s="53"/>
    </row>
    <row r="1390" spans="1:5">
      <c r="A1390" s="55" t="s">
        <v>4361</v>
      </c>
      <c r="B1390" s="55" t="s">
        <v>4362</v>
      </c>
      <c r="C1390" s="55" t="s">
        <v>4360</v>
      </c>
      <c r="D1390" s="55" t="s">
        <v>4363</v>
      </c>
      <c r="E1390" s="55" t="s">
        <v>4364</v>
      </c>
    </row>
    <row r="1391" spans="1:5">
      <c r="A1391" s="55" t="s">
        <v>4361</v>
      </c>
      <c r="B1391" s="55" t="s">
        <v>4366</v>
      </c>
      <c r="C1391" s="55" t="s">
        <v>4365</v>
      </c>
      <c r="D1391" s="55" t="s">
        <v>4363</v>
      </c>
      <c r="E1391" s="55" t="s">
        <v>4367</v>
      </c>
    </row>
    <row r="1392" spans="1:5">
      <c r="A1392" s="55" t="s">
        <v>4361</v>
      </c>
      <c r="B1392" s="55" t="s">
        <v>4369</v>
      </c>
      <c r="C1392" s="55" t="s">
        <v>4368</v>
      </c>
      <c r="D1392" s="55" t="s">
        <v>4363</v>
      </c>
      <c r="E1392" s="55" t="s">
        <v>4370</v>
      </c>
    </row>
    <row r="1393" spans="1:5">
      <c r="A1393" s="55" t="s">
        <v>4361</v>
      </c>
      <c r="B1393" s="55" t="s">
        <v>4372</v>
      </c>
      <c r="C1393" s="55" t="s">
        <v>4371</v>
      </c>
      <c r="D1393" s="55" t="s">
        <v>4363</v>
      </c>
      <c r="E1393" s="55" t="s">
        <v>4373</v>
      </c>
    </row>
    <row r="1394" spans="1:5">
      <c r="A1394" s="55" t="s">
        <v>4361</v>
      </c>
      <c r="B1394" s="55" t="s">
        <v>4375</v>
      </c>
      <c r="C1394" s="55" t="s">
        <v>4374</v>
      </c>
      <c r="D1394" s="55" t="s">
        <v>4363</v>
      </c>
      <c r="E1394" s="55" t="s">
        <v>4376</v>
      </c>
    </row>
    <row r="1395" spans="1:5">
      <c r="A1395" s="55" t="s">
        <v>4361</v>
      </c>
      <c r="B1395" s="55" t="s">
        <v>4378</v>
      </c>
      <c r="C1395" s="55" t="s">
        <v>4377</v>
      </c>
      <c r="D1395" s="55" t="s">
        <v>4363</v>
      </c>
      <c r="E1395" s="55" t="s">
        <v>4379</v>
      </c>
    </row>
    <row r="1396" spans="1:5">
      <c r="A1396" s="55" t="s">
        <v>4361</v>
      </c>
      <c r="B1396" s="55" t="s">
        <v>4381</v>
      </c>
      <c r="C1396" s="55" t="s">
        <v>4380</v>
      </c>
      <c r="D1396" s="55" t="s">
        <v>4363</v>
      </c>
      <c r="E1396" s="55" t="s">
        <v>4382</v>
      </c>
    </row>
    <row r="1397" spans="1:5">
      <c r="A1397" s="55" t="s">
        <v>4361</v>
      </c>
      <c r="B1397" s="55" t="s">
        <v>4384</v>
      </c>
      <c r="C1397" s="55" t="s">
        <v>4383</v>
      </c>
      <c r="D1397" s="55" t="s">
        <v>4363</v>
      </c>
      <c r="E1397" s="55" t="s">
        <v>4385</v>
      </c>
    </row>
    <row r="1398" spans="1:5">
      <c r="A1398" s="55" t="s">
        <v>4361</v>
      </c>
      <c r="B1398" s="55" t="s">
        <v>4387</v>
      </c>
      <c r="C1398" s="55" t="s">
        <v>4386</v>
      </c>
      <c r="D1398" s="55" t="s">
        <v>4363</v>
      </c>
      <c r="E1398" s="55" t="s">
        <v>4388</v>
      </c>
    </row>
    <row r="1399" spans="1:5">
      <c r="A1399" s="55" t="s">
        <v>4361</v>
      </c>
      <c r="B1399" s="55" t="s">
        <v>4390</v>
      </c>
      <c r="C1399" s="55" t="s">
        <v>4389</v>
      </c>
      <c r="D1399" s="55" t="s">
        <v>4363</v>
      </c>
      <c r="E1399" s="55" t="s">
        <v>4391</v>
      </c>
    </row>
    <row r="1400" spans="1:5">
      <c r="A1400" s="55" t="s">
        <v>4361</v>
      </c>
      <c r="B1400" s="55" t="s">
        <v>4393</v>
      </c>
      <c r="C1400" s="55" t="s">
        <v>4392</v>
      </c>
      <c r="D1400" s="55" t="s">
        <v>4363</v>
      </c>
      <c r="E1400" s="55" t="s">
        <v>4394</v>
      </c>
    </row>
    <row r="1401" spans="1:5">
      <c r="A1401" s="55" t="s">
        <v>4361</v>
      </c>
      <c r="B1401" s="55" t="s">
        <v>4396</v>
      </c>
      <c r="C1401" s="55" t="s">
        <v>4395</v>
      </c>
      <c r="D1401" s="55" t="s">
        <v>4363</v>
      </c>
      <c r="E1401" s="55" t="s">
        <v>4397</v>
      </c>
    </row>
    <row r="1402" spans="1:5">
      <c r="A1402" s="55" t="s">
        <v>4361</v>
      </c>
      <c r="B1402" s="55" t="s">
        <v>4399</v>
      </c>
      <c r="C1402" s="55" t="s">
        <v>4398</v>
      </c>
      <c r="D1402" s="55" t="s">
        <v>4363</v>
      </c>
      <c r="E1402" s="55" t="s">
        <v>4400</v>
      </c>
    </row>
    <row r="1403" spans="1:5">
      <c r="A1403" s="55" t="s">
        <v>4361</v>
      </c>
      <c r="B1403" s="55" t="s">
        <v>4402</v>
      </c>
      <c r="C1403" s="55" t="s">
        <v>4401</v>
      </c>
      <c r="D1403" s="55" t="s">
        <v>4363</v>
      </c>
      <c r="E1403" s="55" t="s">
        <v>4403</v>
      </c>
    </row>
    <row r="1404" spans="1:5">
      <c r="A1404" s="55" t="s">
        <v>4361</v>
      </c>
      <c r="B1404" s="55" t="s">
        <v>4405</v>
      </c>
      <c r="C1404" s="55" t="s">
        <v>4404</v>
      </c>
      <c r="D1404" s="55" t="s">
        <v>4363</v>
      </c>
      <c r="E1404" s="55" t="s">
        <v>4406</v>
      </c>
    </row>
    <row r="1405" spans="1:5">
      <c r="A1405" s="55" t="s">
        <v>4361</v>
      </c>
      <c r="B1405" s="55" t="s">
        <v>4408</v>
      </c>
      <c r="C1405" s="55" t="s">
        <v>4407</v>
      </c>
      <c r="D1405" s="55" t="s">
        <v>4363</v>
      </c>
      <c r="E1405" s="55" t="s">
        <v>4409</v>
      </c>
    </row>
    <row r="1406" spans="1:5">
      <c r="A1406" s="55" t="s">
        <v>4361</v>
      </c>
      <c r="B1406" s="55" t="s">
        <v>4411</v>
      </c>
      <c r="C1406" s="55" t="s">
        <v>4410</v>
      </c>
      <c r="D1406" s="55" t="s">
        <v>4363</v>
      </c>
      <c r="E1406" s="55" t="s">
        <v>4412</v>
      </c>
    </row>
    <row r="1407" spans="1:5">
      <c r="A1407" s="55" t="s">
        <v>4361</v>
      </c>
      <c r="B1407" s="55" t="s">
        <v>4414</v>
      </c>
      <c r="C1407" s="55" t="s">
        <v>4413</v>
      </c>
      <c r="D1407" s="55" t="s">
        <v>4363</v>
      </c>
      <c r="E1407" s="55" t="s">
        <v>4415</v>
      </c>
    </row>
    <row r="1408" spans="1:5">
      <c r="A1408" s="55" t="s">
        <v>4361</v>
      </c>
      <c r="B1408" s="55" t="s">
        <v>4417</v>
      </c>
      <c r="C1408" s="55" t="s">
        <v>4416</v>
      </c>
      <c r="D1408" s="55" t="s">
        <v>4363</v>
      </c>
      <c r="E1408" s="55" t="s">
        <v>4418</v>
      </c>
    </row>
    <row r="1409" spans="1:5">
      <c r="A1409" s="52" t="s">
        <v>4420</v>
      </c>
      <c r="B1409" s="54" t="str">
        <f>A1409</f>
        <v>徳島県</v>
      </c>
      <c r="C1409" s="52" t="s">
        <v>4419</v>
      </c>
      <c r="D1409" s="54" t="s">
        <v>4421</v>
      </c>
      <c r="E1409" s="53"/>
    </row>
    <row r="1410" spans="1:5">
      <c r="A1410" s="55" t="s">
        <v>4423</v>
      </c>
      <c r="B1410" s="55" t="s">
        <v>4424</v>
      </c>
      <c r="C1410" s="55" t="s">
        <v>4422</v>
      </c>
      <c r="D1410" s="55" t="s">
        <v>4425</v>
      </c>
      <c r="E1410" s="55" t="s">
        <v>4426</v>
      </c>
    </row>
    <row r="1411" spans="1:5">
      <c r="A1411" s="55" t="s">
        <v>4423</v>
      </c>
      <c r="B1411" s="55" t="s">
        <v>4428</v>
      </c>
      <c r="C1411" s="55" t="s">
        <v>4427</v>
      </c>
      <c r="D1411" s="55" t="s">
        <v>4425</v>
      </c>
      <c r="E1411" s="55" t="s">
        <v>4429</v>
      </c>
    </row>
    <row r="1412" spans="1:5">
      <c r="A1412" s="55" t="s">
        <v>4423</v>
      </c>
      <c r="B1412" s="55" t="s">
        <v>4431</v>
      </c>
      <c r="C1412" s="55" t="s">
        <v>4430</v>
      </c>
      <c r="D1412" s="55" t="s">
        <v>4425</v>
      </c>
      <c r="E1412" s="55" t="s">
        <v>4432</v>
      </c>
    </row>
    <row r="1413" spans="1:5">
      <c r="A1413" s="55" t="s">
        <v>4423</v>
      </c>
      <c r="B1413" s="55" t="s">
        <v>4434</v>
      </c>
      <c r="C1413" s="55" t="s">
        <v>4433</v>
      </c>
      <c r="D1413" s="55" t="s">
        <v>4425</v>
      </c>
      <c r="E1413" s="55" t="s">
        <v>4435</v>
      </c>
    </row>
    <row r="1414" spans="1:5">
      <c r="A1414" s="55" t="s">
        <v>4423</v>
      </c>
      <c r="B1414" s="55" t="s">
        <v>4437</v>
      </c>
      <c r="C1414" s="55" t="s">
        <v>4436</v>
      </c>
      <c r="D1414" s="55" t="s">
        <v>4425</v>
      </c>
      <c r="E1414" s="55" t="s">
        <v>4438</v>
      </c>
    </row>
    <row r="1415" spans="1:5">
      <c r="A1415" s="55" t="s">
        <v>4423</v>
      </c>
      <c r="B1415" s="55" t="s">
        <v>4440</v>
      </c>
      <c r="C1415" s="55" t="s">
        <v>4439</v>
      </c>
      <c r="D1415" s="55" t="s">
        <v>4425</v>
      </c>
      <c r="E1415" s="55" t="s">
        <v>4441</v>
      </c>
    </row>
    <row r="1416" spans="1:5">
      <c r="A1416" s="55" t="s">
        <v>4423</v>
      </c>
      <c r="B1416" s="55" t="s">
        <v>4443</v>
      </c>
      <c r="C1416" s="55" t="s">
        <v>4442</v>
      </c>
      <c r="D1416" s="55" t="s">
        <v>4425</v>
      </c>
      <c r="E1416" s="55" t="s">
        <v>4444</v>
      </c>
    </row>
    <row r="1417" spans="1:5">
      <c r="A1417" s="55" t="s">
        <v>4423</v>
      </c>
      <c r="B1417" s="55" t="s">
        <v>4446</v>
      </c>
      <c r="C1417" s="55" t="s">
        <v>4445</v>
      </c>
      <c r="D1417" s="55" t="s">
        <v>4425</v>
      </c>
      <c r="E1417" s="55" t="s">
        <v>3331</v>
      </c>
    </row>
    <row r="1418" spans="1:5">
      <c r="A1418" s="55" t="s">
        <v>4423</v>
      </c>
      <c r="B1418" s="55" t="s">
        <v>4448</v>
      </c>
      <c r="C1418" s="55" t="s">
        <v>4447</v>
      </c>
      <c r="D1418" s="55" t="s">
        <v>4425</v>
      </c>
      <c r="E1418" s="55" t="s">
        <v>4449</v>
      </c>
    </row>
    <row r="1419" spans="1:5">
      <c r="A1419" s="55" t="s">
        <v>4423</v>
      </c>
      <c r="B1419" s="55" t="s">
        <v>4451</v>
      </c>
      <c r="C1419" s="55" t="s">
        <v>4450</v>
      </c>
      <c r="D1419" s="55" t="s">
        <v>4425</v>
      </c>
      <c r="E1419" s="55" t="s">
        <v>4452</v>
      </c>
    </row>
    <row r="1420" spans="1:5">
      <c r="A1420" s="55" t="s">
        <v>4423</v>
      </c>
      <c r="B1420" s="55" t="s">
        <v>4454</v>
      </c>
      <c r="C1420" s="55" t="s">
        <v>4453</v>
      </c>
      <c r="D1420" s="55" t="s">
        <v>4425</v>
      </c>
      <c r="E1420" s="55" t="s">
        <v>4455</v>
      </c>
    </row>
    <row r="1421" spans="1:5">
      <c r="A1421" s="55" t="s">
        <v>4423</v>
      </c>
      <c r="B1421" s="55" t="s">
        <v>4457</v>
      </c>
      <c r="C1421" s="55" t="s">
        <v>4456</v>
      </c>
      <c r="D1421" s="55" t="s">
        <v>4425</v>
      </c>
      <c r="E1421" s="55" t="s">
        <v>4458</v>
      </c>
    </row>
    <row r="1422" spans="1:5">
      <c r="A1422" s="55" t="s">
        <v>4423</v>
      </c>
      <c r="B1422" s="55" t="s">
        <v>4460</v>
      </c>
      <c r="C1422" s="55" t="s">
        <v>4459</v>
      </c>
      <c r="D1422" s="55" t="s">
        <v>4425</v>
      </c>
      <c r="E1422" s="55" t="s">
        <v>4461</v>
      </c>
    </row>
    <row r="1423" spans="1:5">
      <c r="A1423" s="55" t="s">
        <v>4423</v>
      </c>
      <c r="B1423" s="55" t="s">
        <v>4463</v>
      </c>
      <c r="C1423" s="55" t="s">
        <v>4462</v>
      </c>
      <c r="D1423" s="55" t="s">
        <v>4425</v>
      </c>
      <c r="E1423" s="55" t="s">
        <v>4464</v>
      </c>
    </row>
    <row r="1424" spans="1:5">
      <c r="A1424" s="55" t="s">
        <v>4423</v>
      </c>
      <c r="B1424" s="55" t="s">
        <v>4466</v>
      </c>
      <c r="C1424" s="55" t="s">
        <v>4465</v>
      </c>
      <c r="D1424" s="55" t="s">
        <v>4425</v>
      </c>
      <c r="E1424" s="55" t="s">
        <v>4467</v>
      </c>
    </row>
    <row r="1425" spans="1:5">
      <c r="A1425" s="55" t="s">
        <v>4423</v>
      </c>
      <c r="B1425" s="55" t="s">
        <v>4469</v>
      </c>
      <c r="C1425" s="55" t="s">
        <v>4468</v>
      </c>
      <c r="D1425" s="55" t="s">
        <v>4425</v>
      </c>
      <c r="E1425" s="55" t="s">
        <v>4470</v>
      </c>
    </row>
    <row r="1426" spans="1:5">
      <c r="A1426" s="55" t="s">
        <v>4423</v>
      </c>
      <c r="B1426" s="55" t="s">
        <v>4472</v>
      </c>
      <c r="C1426" s="55" t="s">
        <v>4471</v>
      </c>
      <c r="D1426" s="55" t="s">
        <v>4425</v>
      </c>
      <c r="E1426" s="55" t="s">
        <v>4473</v>
      </c>
    </row>
    <row r="1427" spans="1:5">
      <c r="A1427" s="55" t="s">
        <v>4423</v>
      </c>
      <c r="B1427" s="55" t="s">
        <v>4475</v>
      </c>
      <c r="C1427" s="55" t="s">
        <v>4474</v>
      </c>
      <c r="D1427" s="55" t="s">
        <v>4425</v>
      </c>
      <c r="E1427" s="55" t="s">
        <v>4476</v>
      </c>
    </row>
    <row r="1428" spans="1:5">
      <c r="A1428" s="55" t="s">
        <v>4423</v>
      </c>
      <c r="B1428" s="55" t="s">
        <v>4478</v>
      </c>
      <c r="C1428" s="55" t="s">
        <v>4477</v>
      </c>
      <c r="D1428" s="55" t="s">
        <v>4425</v>
      </c>
      <c r="E1428" s="55" t="s">
        <v>4479</v>
      </c>
    </row>
    <row r="1429" spans="1:5">
      <c r="A1429" s="55" t="s">
        <v>4423</v>
      </c>
      <c r="B1429" s="55" t="s">
        <v>4481</v>
      </c>
      <c r="C1429" s="55" t="s">
        <v>4480</v>
      </c>
      <c r="D1429" s="55" t="s">
        <v>4425</v>
      </c>
      <c r="E1429" s="55" t="s">
        <v>4482</v>
      </c>
    </row>
    <row r="1430" spans="1:5">
      <c r="A1430" s="55" t="s">
        <v>4423</v>
      </c>
      <c r="B1430" s="55" t="s">
        <v>4484</v>
      </c>
      <c r="C1430" s="55" t="s">
        <v>4483</v>
      </c>
      <c r="D1430" s="55" t="s">
        <v>4425</v>
      </c>
      <c r="E1430" s="55" t="s">
        <v>4485</v>
      </c>
    </row>
    <row r="1431" spans="1:5">
      <c r="A1431" s="55" t="s">
        <v>4423</v>
      </c>
      <c r="B1431" s="55" t="s">
        <v>4487</v>
      </c>
      <c r="C1431" s="55" t="s">
        <v>4486</v>
      </c>
      <c r="D1431" s="55" t="s">
        <v>4425</v>
      </c>
      <c r="E1431" s="55" t="s">
        <v>4488</v>
      </c>
    </row>
    <row r="1432" spans="1:5">
      <c r="A1432" s="55" t="s">
        <v>4423</v>
      </c>
      <c r="B1432" s="55" t="s">
        <v>4490</v>
      </c>
      <c r="C1432" s="55" t="s">
        <v>4489</v>
      </c>
      <c r="D1432" s="55" t="s">
        <v>4425</v>
      </c>
      <c r="E1432" s="55" t="s">
        <v>4491</v>
      </c>
    </row>
    <row r="1433" spans="1:5">
      <c r="A1433" s="55" t="s">
        <v>4423</v>
      </c>
      <c r="B1433" s="55" t="s">
        <v>4493</v>
      </c>
      <c r="C1433" s="55" t="s">
        <v>4492</v>
      </c>
      <c r="D1433" s="55" t="s">
        <v>4425</v>
      </c>
      <c r="E1433" s="55" t="s">
        <v>4494</v>
      </c>
    </row>
    <row r="1434" spans="1:5">
      <c r="A1434" s="52" t="s">
        <v>4496</v>
      </c>
      <c r="B1434" s="54" t="str">
        <f>A1434</f>
        <v>香川県</v>
      </c>
      <c r="C1434" s="52" t="s">
        <v>4495</v>
      </c>
      <c r="D1434" s="54" t="s">
        <v>4497</v>
      </c>
      <c r="E1434" s="53"/>
    </row>
    <row r="1435" spans="1:5">
      <c r="A1435" s="55" t="s">
        <v>4499</v>
      </c>
      <c r="B1435" s="55" t="s">
        <v>4500</v>
      </c>
      <c r="C1435" s="55" t="s">
        <v>4498</v>
      </c>
      <c r="D1435" s="55" t="s">
        <v>4501</v>
      </c>
      <c r="E1435" s="55" t="s">
        <v>4502</v>
      </c>
    </row>
    <row r="1436" spans="1:5">
      <c r="A1436" s="55" t="s">
        <v>4499</v>
      </c>
      <c r="B1436" s="55" t="s">
        <v>4504</v>
      </c>
      <c r="C1436" s="55" t="s">
        <v>4503</v>
      </c>
      <c r="D1436" s="55" t="s">
        <v>4501</v>
      </c>
      <c r="E1436" s="55" t="s">
        <v>4505</v>
      </c>
    </row>
    <row r="1437" spans="1:5">
      <c r="A1437" s="55" t="s">
        <v>4499</v>
      </c>
      <c r="B1437" s="55" t="s">
        <v>4507</v>
      </c>
      <c r="C1437" s="55" t="s">
        <v>4506</v>
      </c>
      <c r="D1437" s="55" t="s">
        <v>4501</v>
      </c>
      <c r="E1437" s="55" t="s">
        <v>4508</v>
      </c>
    </row>
    <row r="1438" spans="1:5">
      <c r="A1438" s="55" t="s">
        <v>4499</v>
      </c>
      <c r="B1438" s="55" t="s">
        <v>4510</v>
      </c>
      <c r="C1438" s="55" t="s">
        <v>4509</v>
      </c>
      <c r="D1438" s="55" t="s">
        <v>4501</v>
      </c>
      <c r="E1438" s="55" t="s">
        <v>4511</v>
      </c>
    </row>
    <row r="1439" spans="1:5">
      <c r="A1439" s="55" t="s">
        <v>4499</v>
      </c>
      <c r="B1439" s="55" t="s">
        <v>4513</v>
      </c>
      <c r="C1439" s="55" t="s">
        <v>4512</v>
      </c>
      <c r="D1439" s="55" t="s">
        <v>4501</v>
      </c>
      <c r="E1439" s="55" t="s">
        <v>4514</v>
      </c>
    </row>
    <row r="1440" spans="1:5">
      <c r="A1440" s="55" t="s">
        <v>4499</v>
      </c>
      <c r="B1440" s="55" t="s">
        <v>4516</v>
      </c>
      <c r="C1440" s="55" t="s">
        <v>4515</v>
      </c>
      <c r="D1440" s="55" t="s">
        <v>4501</v>
      </c>
      <c r="E1440" s="55" t="s">
        <v>4517</v>
      </c>
    </row>
    <row r="1441" spans="1:5">
      <c r="A1441" s="55" t="s">
        <v>4499</v>
      </c>
      <c r="B1441" s="55" t="s">
        <v>4519</v>
      </c>
      <c r="C1441" s="55" t="s">
        <v>4518</v>
      </c>
      <c r="D1441" s="55" t="s">
        <v>4501</v>
      </c>
      <c r="E1441" s="55" t="s">
        <v>4520</v>
      </c>
    </row>
    <row r="1442" spans="1:5">
      <c r="A1442" s="55" t="s">
        <v>4499</v>
      </c>
      <c r="B1442" s="55" t="s">
        <v>4522</v>
      </c>
      <c r="C1442" s="55" t="s">
        <v>4521</v>
      </c>
      <c r="D1442" s="55" t="s">
        <v>4501</v>
      </c>
      <c r="E1442" s="55" t="s">
        <v>4523</v>
      </c>
    </row>
    <row r="1443" spans="1:5">
      <c r="A1443" s="55" t="s">
        <v>4499</v>
      </c>
      <c r="B1443" s="55" t="s">
        <v>4525</v>
      </c>
      <c r="C1443" s="55" t="s">
        <v>4524</v>
      </c>
      <c r="D1443" s="55" t="s">
        <v>4501</v>
      </c>
      <c r="E1443" s="55" t="s">
        <v>4526</v>
      </c>
    </row>
    <row r="1444" spans="1:5">
      <c r="A1444" s="55" t="s">
        <v>4499</v>
      </c>
      <c r="B1444" s="55" t="s">
        <v>4528</v>
      </c>
      <c r="C1444" s="55" t="s">
        <v>4527</v>
      </c>
      <c r="D1444" s="55" t="s">
        <v>4501</v>
      </c>
      <c r="E1444" s="55" t="s">
        <v>4529</v>
      </c>
    </row>
    <row r="1445" spans="1:5">
      <c r="A1445" s="55" t="s">
        <v>4499</v>
      </c>
      <c r="B1445" s="55" t="s">
        <v>4531</v>
      </c>
      <c r="C1445" s="55" t="s">
        <v>4530</v>
      </c>
      <c r="D1445" s="55" t="s">
        <v>4501</v>
      </c>
      <c r="E1445" s="55" t="s">
        <v>4532</v>
      </c>
    </row>
    <row r="1446" spans="1:5">
      <c r="A1446" s="55" t="s">
        <v>4499</v>
      </c>
      <c r="B1446" s="55" t="s">
        <v>4534</v>
      </c>
      <c r="C1446" s="55" t="s">
        <v>4533</v>
      </c>
      <c r="D1446" s="55" t="s">
        <v>4501</v>
      </c>
      <c r="E1446" s="55" t="s">
        <v>4535</v>
      </c>
    </row>
    <row r="1447" spans="1:5">
      <c r="A1447" s="55" t="s">
        <v>4499</v>
      </c>
      <c r="B1447" s="55" t="s">
        <v>4537</v>
      </c>
      <c r="C1447" s="55" t="s">
        <v>4536</v>
      </c>
      <c r="D1447" s="55" t="s">
        <v>4501</v>
      </c>
      <c r="E1447" s="55" t="s">
        <v>4538</v>
      </c>
    </row>
    <row r="1448" spans="1:5">
      <c r="A1448" s="55" t="s">
        <v>4499</v>
      </c>
      <c r="B1448" s="55" t="s">
        <v>4540</v>
      </c>
      <c r="C1448" s="55" t="s">
        <v>4539</v>
      </c>
      <c r="D1448" s="55" t="s">
        <v>4501</v>
      </c>
      <c r="E1448" s="55" t="s">
        <v>4541</v>
      </c>
    </row>
    <row r="1449" spans="1:5">
      <c r="A1449" s="55" t="s">
        <v>4499</v>
      </c>
      <c r="B1449" s="55" t="s">
        <v>4543</v>
      </c>
      <c r="C1449" s="55" t="s">
        <v>4542</v>
      </c>
      <c r="D1449" s="55" t="s">
        <v>4501</v>
      </c>
      <c r="E1449" s="55" t="s">
        <v>4544</v>
      </c>
    </row>
    <row r="1450" spans="1:5">
      <c r="A1450" s="55" t="s">
        <v>4499</v>
      </c>
      <c r="B1450" s="55" t="s">
        <v>4546</v>
      </c>
      <c r="C1450" s="55" t="s">
        <v>4545</v>
      </c>
      <c r="D1450" s="55" t="s">
        <v>4501</v>
      </c>
      <c r="E1450" s="55" t="s">
        <v>4547</v>
      </c>
    </row>
    <row r="1451" spans="1:5">
      <c r="A1451" s="55" t="s">
        <v>4499</v>
      </c>
      <c r="B1451" s="55" t="s">
        <v>4549</v>
      </c>
      <c r="C1451" s="55" t="s">
        <v>4548</v>
      </c>
      <c r="D1451" s="55" t="s">
        <v>4501</v>
      </c>
      <c r="E1451" s="55" t="s">
        <v>4550</v>
      </c>
    </row>
    <row r="1452" spans="1:5">
      <c r="A1452" s="52" t="s">
        <v>4552</v>
      </c>
      <c r="B1452" s="54" t="str">
        <f>A1452</f>
        <v>愛媛県</v>
      </c>
      <c r="C1452" s="52" t="s">
        <v>4551</v>
      </c>
      <c r="D1452" s="54" t="s">
        <v>4553</v>
      </c>
      <c r="E1452" s="53"/>
    </row>
    <row r="1453" spans="1:5">
      <c r="A1453" s="55" t="s">
        <v>4555</v>
      </c>
      <c r="B1453" s="55" t="s">
        <v>4556</v>
      </c>
      <c r="C1453" s="55" t="s">
        <v>4554</v>
      </c>
      <c r="D1453" s="55" t="s">
        <v>4557</v>
      </c>
      <c r="E1453" s="55" t="s">
        <v>4558</v>
      </c>
    </row>
    <row r="1454" spans="1:5">
      <c r="A1454" s="55" t="s">
        <v>4555</v>
      </c>
      <c r="B1454" s="55" t="s">
        <v>4560</v>
      </c>
      <c r="C1454" s="55" t="s">
        <v>4559</v>
      </c>
      <c r="D1454" s="55" t="s">
        <v>4557</v>
      </c>
      <c r="E1454" s="55" t="s">
        <v>4561</v>
      </c>
    </row>
    <row r="1455" spans="1:5">
      <c r="A1455" s="55" t="s">
        <v>4555</v>
      </c>
      <c r="B1455" s="55" t="s">
        <v>4563</v>
      </c>
      <c r="C1455" s="55" t="s">
        <v>4562</v>
      </c>
      <c r="D1455" s="55" t="s">
        <v>4557</v>
      </c>
      <c r="E1455" s="55" t="s">
        <v>4564</v>
      </c>
    </row>
    <row r="1456" spans="1:5">
      <c r="A1456" s="55" t="s">
        <v>4555</v>
      </c>
      <c r="B1456" s="55" t="s">
        <v>4566</v>
      </c>
      <c r="C1456" s="55" t="s">
        <v>4565</v>
      </c>
      <c r="D1456" s="55" t="s">
        <v>4557</v>
      </c>
      <c r="E1456" s="55" t="s">
        <v>4567</v>
      </c>
    </row>
    <row r="1457" spans="1:5">
      <c r="A1457" s="55" t="s">
        <v>4555</v>
      </c>
      <c r="B1457" s="55" t="s">
        <v>4569</v>
      </c>
      <c r="C1457" s="55" t="s">
        <v>4568</v>
      </c>
      <c r="D1457" s="55" t="s">
        <v>4557</v>
      </c>
      <c r="E1457" s="55" t="s">
        <v>4570</v>
      </c>
    </row>
    <row r="1458" spans="1:5">
      <c r="A1458" s="55" t="s">
        <v>4555</v>
      </c>
      <c r="B1458" s="55" t="s">
        <v>4572</v>
      </c>
      <c r="C1458" s="55" t="s">
        <v>4571</v>
      </c>
      <c r="D1458" s="55" t="s">
        <v>4557</v>
      </c>
      <c r="E1458" s="55" t="s">
        <v>4573</v>
      </c>
    </row>
    <row r="1459" spans="1:5">
      <c r="A1459" s="55" t="s">
        <v>4555</v>
      </c>
      <c r="B1459" s="55" t="s">
        <v>4575</v>
      </c>
      <c r="C1459" s="55" t="s">
        <v>4574</v>
      </c>
      <c r="D1459" s="55" t="s">
        <v>4557</v>
      </c>
      <c r="E1459" s="55" t="s">
        <v>4576</v>
      </c>
    </row>
    <row r="1460" spans="1:5">
      <c r="A1460" s="55" t="s">
        <v>4555</v>
      </c>
      <c r="B1460" s="55" t="s">
        <v>4578</v>
      </c>
      <c r="C1460" s="55" t="s">
        <v>4577</v>
      </c>
      <c r="D1460" s="55" t="s">
        <v>4557</v>
      </c>
      <c r="E1460" s="55" t="s">
        <v>4579</v>
      </c>
    </row>
    <row r="1461" spans="1:5">
      <c r="A1461" s="55" t="s">
        <v>4555</v>
      </c>
      <c r="B1461" s="55" t="s">
        <v>4581</v>
      </c>
      <c r="C1461" s="55" t="s">
        <v>4580</v>
      </c>
      <c r="D1461" s="55" t="s">
        <v>4557</v>
      </c>
      <c r="E1461" s="55" t="s">
        <v>4582</v>
      </c>
    </row>
    <row r="1462" spans="1:5">
      <c r="A1462" s="55" t="s">
        <v>4555</v>
      </c>
      <c r="B1462" s="55" t="s">
        <v>4584</v>
      </c>
      <c r="C1462" s="55" t="s">
        <v>4583</v>
      </c>
      <c r="D1462" s="55" t="s">
        <v>4557</v>
      </c>
      <c r="E1462" s="55" t="s">
        <v>4585</v>
      </c>
    </row>
    <row r="1463" spans="1:5">
      <c r="A1463" s="55" t="s">
        <v>4555</v>
      </c>
      <c r="B1463" s="55" t="s">
        <v>4587</v>
      </c>
      <c r="C1463" s="55" t="s">
        <v>4586</v>
      </c>
      <c r="D1463" s="55" t="s">
        <v>4557</v>
      </c>
      <c r="E1463" s="55" t="s">
        <v>4588</v>
      </c>
    </row>
    <row r="1464" spans="1:5">
      <c r="A1464" s="55" t="s">
        <v>4555</v>
      </c>
      <c r="B1464" s="55" t="s">
        <v>4590</v>
      </c>
      <c r="C1464" s="55" t="s">
        <v>4589</v>
      </c>
      <c r="D1464" s="55" t="s">
        <v>4557</v>
      </c>
      <c r="E1464" s="55" t="s">
        <v>4591</v>
      </c>
    </row>
    <row r="1465" spans="1:5">
      <c r="A1465" s="55" t="s">
        <v>4555</v>
      </c>
      <c r="B1465" s="55" t="s">
        <v>4593</v>
      </c>
      <c r="C1465" s="55" t="s">
        <v>4592</v>
      </c>
      <c r="D1465" s="55" t="s">
        <v>4557</v>
      </c>
      <c r="E1465" s="55" t="s">
        <v>4594</v>
      </c>
    </row>
    <row r="1466" spans="1:5">
      <c r="A1466" s="55" t="s">
        <v>4555</v>
      </c>
      <c r="B1466" s="55" t="s">
        <v>305</v>
      </c>
      <c r="C1466" s="55" t="s">
        <v>4595</v>
      </c>
      <c r="D1466" s="55" t="s">
        <v>4557</v>
      </c>
      <c r="E1466" s="55" t="s">
        <v>4596</v>
      </c>
    </row>
    <row r="1467" spans="1:5">
      <c r="A1467" s="55" t="s">
        <v>4555</v>
      </c>
      <c r="B1467" s="55" t="s">
        <v>4598</v>
      </c>
      <c r="C1467" s="55" t="s">
        <v>4597</v>
      </c>
      <c r="D1467" s="55" t="s">
        <v>4557</v>
      </c>
      <c r="E1467" s="55" t="s">
        <v>4599</v>
      </c>
    </row>
    <row r="1468" spans="1:5">
      <c r="A1468" s="55" t="s">
        <v>4555</v>
      </c>
      <c r="B1468" s="55" t="s">
        <v>4601</v>
      </c>
      <c r="C1468" s="55" t="s">
        <v>4600</v>
      </c>
      <c r="D1468" s="55" t="s">
        <v>4557</v>
      </c>
      <c r="E1468" s="55" t="s">
        <v>4602</v>
      </c>
    </row>
    <row r="1469" spans="1:5">
      <c r="A1469" s="55" t="s">
        <v>4555</v>
      </c>
      <c r="B1469" s="55" t="s">
        <v>4604</v>
      </c>
      <c r="C1469" s="55" t="s">
        <v>4603</v>
      </c>
      <c r="D1469" s="55" t="s">
        <v>4557</v>
      </c>
      <c r="E1469" s="55" t="s">
        <v>4605</v>
      </c>
    </row>
    <row r="1470" spans="1:5">
      <c r="A1470" s="55" t="s">
        <v>4555</v>
      </c>
      <c r="B1470" s="55" t="s">
        <v>4607</v>
      </c>
      <c r="C1470" s="55" t="s">
        <v>4606</v>
      </c>
      <c r="D1470" s="55" t="s">
        <v>4557</v>
      </c>
      <c r="E1470" s="55" t="s">
        <v>4608</v>
      </c>
    </row>
    <row r="1471" spans="1:5">
      <c r="A1471" s="55" t="s">
        <v>4555</v>
      </c>
      <c r="B1471" s="55" t="s">
        <v>4610</v>
      </c>
      <c r="C1471" s="55" t="s">
        <v>4609</v>
      </c>
      <c r="D1471" s="55" t="s">
        <v>4557</v>
      </c>
      <c r="E1471" s="55" t="s">
        <v>3466</v>
      </c>
    </row>
    <row r="1472" spans="1:5">
      <c r="A1472" s="55" t="s">
        <v>4555</v>
      </c>
      <c r="B1472" s="55" t="s">
        <v>4612</v>
      </c>
      <c r="C1472" s="55" t="s">
        <v>4611</v>
      </c>
      <c r="D1472" s="55" t="s">
        <v>4557</v>
      </c>
      <c r="E1472" s="55" t="s">
        <v>4613</v>
      </c>
    </row>
    <row r="1473" spans="1:5">
      <c r="A1473" s="52" t="s">
        <v>4615</v>
      </c>
      <c r="B1473" s="54" t="str">
        <f>A1473</f>
        <v>高知県</v>
      </c>
      <c r="C1473" s="52" t="s">
        <v>4614</v>
      </c>
      <c r="D1473" s="54" t="s">
        <v>4616</v>
      </c>
      <c r="E1473" s="53"/>
    </row>
    <row r="1474" spans="1:5">
      <c r="A1474" s="55" t="s">
        <v>4618</v>
      </c>
      <c r="B1474" s="55" t="s">
        <v>4619</v>
      </c>
      <c r="C1474" s="55" t="s">
        <v>4617</v>
      </c>
      <c r="D1474" s="55" t="s">
        <v>4620</v>
      </c>
      <c r="E1474" s="55" t="s">
        <v>4621</v>
      </c>
    </row>
    <row r="1475" spans="1:5">
      <c r="A1475" s="55" t="s">
        <v>4618</v>
      </c>
      <c r="B1475" s="55" t="s">
        <v>4623</v>
      </c>
      <c r="C1475" s="55" t="s">
        <v>4622</v>
      </c>
      <c r="D1475" s="55" t="s">
        <v>4620</v>
      </c>
      <c r="E1475" s="55" t="s">
        <v>4624</v>
      </c>
    </row>
    <row r="1476" spans="1:5">
      <c r="A1476" s="55" t="s">
        <v>4618</v>
      </c>
      <c r="B1476" s="55" t="s">
        <v>4626</v>
      </c>
      <c r="C1476" s="55" t="s">
        <v>4625</v>
      </c>
      <c r="D1476" s="55" t="s">
        <v>4620</v>
      </c>
      <c r="E1476" s="55" t="s">
        <v>4627</v>
      </c>
    </row>
    <row r="1477" spans="1:5">
      <c r="A1477" s="55" t="s">
        <v>4618</v>
      </c>
      <c r="B1477" s="55" t="s">
        <v>4629</v>
      </c>
      <c r="C1477" s="55" t="s">
        <v>4628</v>
      </c>
      <c r="D1477" s="55" t="s">
        <v>4620</v>
      </c>
      <c r="E1477" s="55" t="s">
        <v>4630</v>
      </c>
    </row>
    <row r="1478" spans="1:5">
      <c r="A1478" s="55" t="s">
        <v>4618</v>
      </c>
      <c r="B1478" s="55" t="s">
        <v>4632</v>
      </c>
      <c r="C1478" s="55" t="s">
        <v>4631</v>
      </c>
      <c r="D1478" s="55" t="s">
        <v>4620</v>
      </c>
      <c r="E1478" s="55" t="s">
        <v>4633</v>
      </c>
    </row>
    <row r="1479" spans="1:5">
      <c r="A1479" s="55" t="s">
        <v>4618</v>
      </c>
      <c r="B1479" s="55" t="s">
        <v>4635</v>
      </c>
      <c r="C1479" s="55" t="s">
        <v>4634</v>
      </c>
      <c r="D1479" s="55" t="s">
        <v>4620</v>
      </c>
      <c r="E1479" s="55" t="s">
        <v>4636</v>
      </c>
    </row>
    <row r="1480" spans="1:5">
      <c r="A1480" s="55" t="s">
        <v>4618</v>
      </c>
      <c r="B1480" s="55" t="s">
        <v>4638</v>
      </c>
      <c r="C1480" s="55" t="s">
        <v>4637</v>
      </c>
      <c r="D1480" s="55" t="s">
        <v>4620</v>
      </c>
      <c r="E1480" s="55" t="s">
        <v>4639</v>
      </c>
    </row>
    <row r="1481" spans="1:5">
      <c r="A1481" s="55" t="s">
        <v>4618</v>
      </c>
      <c r="B1481" s="55" t="s">
        <v>4641</v>
      </c>
      <c r="C1481" s="55" t="s">
        <v>4640</v>
      </c>
      <c r="D1481" s="55" t="s">
        <v>4620</v>
      </c>
      <c r="E1481" s="55" t="s">
        <v>4642</v>
      </c>
    </row>
    <row r="1482" spans="1:5">
      <c r="A1482" s="55" t="s">
        <v>4618</v>
      </c>
      <c r="B1482" s="55" t="s">
        <v>4644</v>
      </c>
      <c r="C1482" s="55" t="s">
        <v>4643</v>
      </c>
      <c r="D1482" s="55" t="s">
        <v>4620</v>
      </c>
      <c r="E1482" s="55" t="s">
        <v>4645</v>
      </c>
    </row>
    <row r="1483" spans="1:5">
      <c r="A1483" s="55" t="s">
        <v>4618</v>
      </c>
      <c r="B1483" s="55" t="s">
        <v>4647</v>
      </c>
      <c r="C1483" s="55" t="s">
        <v>4646</v>
      </c>
      <c r="D1483" s="55" t="s">
        <v>4620</v>
      </c>
      <c r="E1483" s="55" t="s">
        <v>3277</v>
      </c>
    </row>
    <row r="1484" spans="1:5">
      <c r="A1484" s="55" t="s">
        <v>4618</v>
      </c>
      <c r="B1484" s="55" t="s">
        <v>4649</v>
      </c>
      <c r="C1484" s="55" t="s">
        <v>4648</v>
      </c>
      <c r="D1484" s="55" t="s">
        <v>4620</v>
      </c>
      <c r="E1484" s="55" t="s">
        <v>4650</v>
      </c>
    </row>
    <row r="1485" spans="1:5">
      <c r="A1485" s="55" t="s">
        <v>4618</v>
      </c>
      <c r="B1485" s="55" t="s">
        <v>4652</v>
      </c>
      <c r="C1485" s="55" t="s">
        <v>4651</v>
      </c>
      <c r="D1485" s="55" t="s">
        <v>4620</v>
      </c>
      <c r="E1485" s="55" t="s">
        <v>4653</v>
      </c>
    </row>
    <row r="1486" spans="1:5">
      <c r="A1486" s="55" t="s">
        <v>4618</v>
      </c>
      <c r="B1486" s="55" t="s">
        <v>4655</v>
      </c>
      <c r="C1486" s="55" t="s">
        <v>4654</v>
      </c>
      <c r="D1486" s="55" t="s">
        <v>4620</v>
      </c>
      <c r="E1486" s="55" t="s">
        <v>4656</v>
      </c>
    </row>
    <row r="1487" spans="1:5">
      <c r="A1487" s="55" t="s">
        <v>4618</v>
      </c>
      <c r="B1487" s="55" t="s">
        <v>4658</v>
      </c>
      <c r="C1487" s="55" t="s">
        <v>4657</v>
      </c>
      <c r="D1487" s="55" t="s">
        <v>4620</v>
      </c>
      <c r="E1487" s="55" t="s">
        <v>4659</v>
      </c>
    </row>
    <row r="1488" spans="1:5">
      <c r="A1488" s="55" t="s">
        <v>4618</v>
      </c>
      <c r="B1488" s="55" t="s">
        <v>4661</v>
      </c>
      <c r="C1488" s="55" t="s">
        <v>4660</v>
      </c>
      <c r="D1488" s="55" t="s">
        <v>4620</v>
      </c>
      <c r="E1488" s="55" t="s">
        <v>4662</v>
      </c>
    </row>
    <row r="1489" spans="1:5">
      <c r="A1489" s="55" t="s">
        <v>4618</v>
      </c>
      <c r="B1489" s="55" t="s">
        <v>4664</v>
      </c>
      <c r="C1489" s="55" t="s">
        <v>4663</v>
      </c>
      <c r="D1489" s="55" t="s">
        <v>4620</v>
      </c>
      <c r="E1489" s="55" t="s">
        <v>4665</v>
      </c>
    </row>
    <row r="1490" spans="1:5">
      <c r="A1490" s="55" t="s">
        <v>4618</v>
      </c>
      <c r="B1490" s="55" t="s">
        <v>4667</v>
      </c>
      <c r="C1490" s="55" t="s">
        <v>4666</v>
      </c>
      <c r="D1490" s="55" t="s">
        <v>4620</v>
      </c>
      <c r="E1490" s="55" t="s">
        <v>4668</v>
      </c>
    </row>
    <row r="1491" spans="1:5">
      <c r="A1491" s="55" t="s">
        <v>4618</v>
      </c>
      <c r="B1491" s="55" t="s">
        <v>4670</v>
      </c>
      <c r="C1491" s="55" t="s">
        <v>4669</v>
      </c>
      <c r="D1491" s="55" t="s">
        <v>4620</v>
      </c>
      <c r="E1491" s="55" t="s">
        <v>4671</v>
      </c>
    </row>
    <row r="1492" spans="1:5">
      <c r="A1492" s="55" t="s">
        <v>4618</v>
      </c>
      <c r="B1492" s="55" t="s">
        <v>4673</v>
      </c>
      <c r="C1492" s="55" t="s">
        <v>4672</v>
      </c>
      <c r="D1492" s="55" t="s">
        <v>4620</v>
      </c>
      <c r="E1492" s="55" t="s">
        <v>4674</v>
      </c>
    </row>
    <row r="1493" spans="1:5">
      <c r="A1493" s="55" t="s">
        <v>4618</v>
      </c>
      <c r="B1493" s="55" t="s">
        <v>4676</v>
      </c>
      <c r="C1493" s="55" t="s">
        <v>4675</v>
      </c>
      <c r="D1493" s="55" t="s">
        <v>4620</v>
      </c>
      <c r="E1493" s="55" t="s">
        <v>4677</v>
      </c>
    </row>
    <row r="1494" spans="1:5">
      <c r="A1494" s="55" t="s">
        <v>4618</v>
      </c>
      <c r="B1494" s="55" t="s">
        <v>4679</v>
      </c>
      <c r="C1494" s="55" t="s">
        <v>4678</v>
      </c>
      <c r="D1494" s="55" t="s">
        <v>4620</v>
      </c>
      <c r="E1494" s="55" t="s">
        <v>4680</v>
      </c>
    </row>
    <row r="1495" spans="1:5">
      <c r="A1495" s="55" t="s">
        <v>4618</v>
      </c>
      <c r="B1495" s="55" t="s">
        <v>4682</v>
      </c>
      <c r="C1495" s="55" t="s">
        <v>4681</v>
      </c>
      <c r="D1495" s="55" t="s">
        <v>4620</v>
      </c>
      <c r="E1495" s="55" t="s">
        <v>4683</v>
      </c>
    </row>
    <row r="1496" spans="1:5">
      <c r="A1496" s="55" t="s">
        <v>4618</v>
      </c>
      <c r="B1496" s="55" t="s">
        <v>4685</v>
      </c>
      <c r="C1496" s="55" t="s">
        <v>4684</v>
      </c>
      <c r="D1496" s="55" t="s">
        <v>4620</v>
      </c>
      <c r="E1496" s="55" t="s">
        <v>4686</v>
      </c>
    </row>
    <row r="1497" spans="1:5">
      <c r="A1497" s="55" t="s">
        <v>4618</v>
      </c>
      <c r="B1497" s="55" t="s">
        <v>4688</v>
      </c>
      <c r="C1497" s="55" t="s">
        <v>4687</v>
      </c>
      <c r="D1497" s="55" t="s">
        <v>4620</v>
      </c>
      <c r="E1497" s="55" t="s">
        <v>4689</v>
      </c>
    </row>
    <row r="1498" spans="1:5">
      <c r="A1498" s="55" t="s">
        <v>4618</v>
      </c>
      <c r="B1498" s="55" t="s">
        <v>4691</v>
      </c>
      <c r="C1498" s="55" t="s">
        <v>4690</v>
      </c>
      <c r="D1498" s="55" t="s">
        <v>4620</v>
      </c>
      <c r="E1498" s="55" t="s">
        <v>4692</v>
      </c>
    </row>
    <row r="1499" spans="1:5">
      <c r="A1499" s="55" t="s">
        <v>4618</v>
      </c>
      <c r="B1499" s="55" t="s">
        <v>4694</v>
      </c>
      <c r="C1499" s="55" t="s">
        <v>4693</v>
      </c>
      <c r="D1499" s="55" t="s">
        <v>4620</v>
      </c>
      <c r="E1499" s="55" t="s">
        <v>4695</v>
      </c>
    </row>
    <row r="1500" spans="1:5">
      <c r="A1500" s="55" t="s">
        <v>4618</v>
      </c>
      <c r="B1500" s="55" t="s">
        <v>4697</v>
      </c>
      <c r="C1500" s="55" t="s">
        <v>4696</v>
      </c>
      <c r="D1500" s="55" t="s">
        <v>4620</v>
      </c>
      <c r="E1500" s="55" t="s">
        <v>4698</v>
      </c>
    </row>
    <row r="1501" spans="1:5">
      <c r="A1501" s="55" t="s">
        <v>4618</v>
      </c>
      <c r="B1501" s="55" t="s">
        <v>4700</v>
      </c>
      <c r="C1501" s="55" t="s">
        <v>4699</v>
      </c>
      <c r="D1501" s="55" t="s">
        <v>4620</v>
      </c>
      <c r="E1501" s="55" t="s">
        <v>4701</v>
      </c>
    </row>
    <row r="1502" spans="1:5">
      <c r="A1502" s="55" t="s">
        <v>4618</v>
      </c>
      <c r="B1502" s="55" t="s">
        <v>4703</v>
      </c>
      <c r="C1502" s="55" t="s">
        <v>4702</v>
      </c>
      <c r="D1502" s="55" t="s">
        <v>4620</v>
      </c>
      <c r="E1502" s="55" t="s">
        <v>4704</v>
      </c>
    </row>
    <row r="1503" spans="1:5">
      <c r="A1503" s="55" t="s">
        <v>4618</v>
      </c>
      <c r="B1503" s="55" t="s">
        <v>4706</v>
      </c>
      <c r="C1503" s="55" t="s">
        <v>4705</v>
      </c>
      <c r="D1503" s="55" t="s">
        <v>4620</v>
      </c>
      <c r="E1503" s="55" t="s">
        <v>4707</v>
      </c>
    </row>
    <row r="1504" spans="1:5">
      <c r="A1504" s="55" t="s">
        <v>4618</v>
      </c>
      <c r="B1504" s="55" t="s">
        <v>4709</v>
      </c>
      <c r="C1504" s="55" t="s">
        <v>4708</v>
      </c>
      <c r="D1504" s="55" t="s">
        <v>4620</v>
      </c>
      <c r="E1504" s="55" t="s">
        <v>4710</v>
      </c>
    </row>
    <row r="1505" spans="1:5">
      <c r="A1505" s="55" t="s">
        <v>4618</v>
      </c>
      <c r="B1505" s="55" t="s">
        <v>4712</v>
      </c>
      <c r="C1505" s="55" t="s">
        <v>4711</v>
      </c>
      <c r="D1505" s="55" t="s">
        <v>4620</v>
      </c>
      <c r="E1505" s="55" t="s">
        <v>4713</v>
      </c>
    </row>
    <row r="1506" spans="1:5">
      <c r="A1506" s="55" t="s">
        <v>4618</v>
      </c>
      <c r="B1506" s="55" t="s">
        <v>4715</v>
      </c>
      <c r="C1506" s="55" t="s">
        <v>4714</v>
      </c>
      <c r="D1506" s="55" t="s">
        <v>4620</v>
      </c>
      <c r="E1506" s="55" t="s">
        <v>4716</v>
      </c>
    </row>
    <row r="1507" spans="1:5">
      <c r="A1507" s="55" t="s">
        <v>4618</v>
      </c>
      <c r="B1507" s="55" t="s">
        <v>4718</v>
      </c>
      <c r="C1507" s="55" t="s">
        <v>4717</v>
      </c>
      <c r="D1507" s="55" t="s">
        <v>4620</v>
      </c>
      <c r="E1507" s="55" t="s">
        <v>4719</v>
      </c>
    </row>
    <row r="1508" spans="1:5">
      <c r="A1508" s="52" t="s">
        <v>4721</v>
      </c>
      <c r="B1508" s="54" t="str">
        <f>A1508</f>
        <v>福岡県</v>
      </c>
      <c r="C1508" s="52" t="s">
        <v>4720</v>
      </c>
      <c r="D1508" s="54" t="s">
        <v>4722</v>
      </c>
      <c r="E1508" s="53"/>
    </row>
    <row r="1509" spans="1:5">
      <c r="A1509" s="55" t="s">
        <v>4724</v>
      </c>
      <c r="B1509" s="55" t="s">
        <v>4725</v>
      </c>
      <c r="C1509" s="55" t="s">
        <v>4723</v>
      </c>
      <c r="D1509" s="55" t="s">
        <v>4726</v>
      </c>
      <c r="E1509" s="55" t="s">
        <v>4727</v>
      </c>
    </row>
    <row r="1510" spans="1:5">
      <c r="A1510" s="55" t="s">
        <v>4724</v>
      </c>
      <c r="B1510" s="55" t="s">
        <v>4729</v>
      </c>
      <c r="C1510" s="55" t="s">
        <v>4728</v>
      </c>
      <c r="D1510" s="55" t="s">
        <v>4726</v>
      </c>
      <c r="E1510" s="55" t="s">
        <v>4730</v>
      </c>
    </row>
    <row r="1511" spans="1:5">
      <c r="A1511" s="55" t="s">
        <v>4724</v>
      </c>
      <c r="B1511" s="55" t="s">
        <v>4732</v>
      </c>
      <c r="C1511" s="55" t="s">
        <v>4731</v>
      </c>
      <c r="D1511" s="55" t="s">
        <v>4726</v>
      </c>
      <c r="E1511" s="55" t="s">
        <v>4733</v>
      </c>
    </row>
    <row r="1512" spans="1:5">
      <c r="A1512" s="55" t="s">
        <v>4724</v>
      </c>
      <c r="B1512" s="55" t="s">
        <v>4735</v>
      </c>
      <c r="C1512" s="55" t="s">
        <v>4734</v>
      </c>
      <c r="D1512" s="55" t="s">
        <v>4726</v>
      </c>
      <c r="E1512" s="55" t="s">
        <v>4736</v>
      </c>
    </row>
    <row r="1513" spans="1:5">
      <c r="A1513" s="55" t="s">
        <v>4724</v>
      </c>
      <c r="B1513" s="55" t="s">
        <v>4738</v>
      </c>
      <c r="C1513" s="55" t="s">
        <v>4737</v>
      </c>
      <c r="D1513" s="55" t="s">
        <v>4726</v>
      </c>
      <c r="E1513" s="55" t="s">
        <v>4739</v>
      </c>
    </row>
    <row r="1514" spans="1:5">
      <c r="A1514" s="55" t="s">
        <v>4724</v>
      </c>
      <c r="B1514" s="55" t="s">
        <v>4741</v>
      </c>
      <c r="C1514" s="55" t="s">
        <v>4740</v>
      </c>
      <c r="D1514" s="55" t="s">
        <v>4726</v>
      </c>
      <c r="E1514" s="55" t="s">
        <v>4742</v>
      </c>
    </row>
    <row r="1515" spans="1:5">
      <c r="A1515" s="55" t="s">
        <v>4724</v>
      </c>
      <c r="B1515" s="55" t="s">
        <v>4744</v>
      </c>
      <c r="C1515" s="55" t="s">
        <v>4743</v>
      </c>
      <c r="D1515" s="55" t="s">
        <v>4726</v>
      </c>
      <c r="E1515" s="55" t="s">
        <v>4745</v>
      </c>
    </row>
    <row r="1516" spans="1:5">
      <c r="A1516" s="55" t="s">
        <v>4724</v>
      </c>
      <c r="B1516" s="55" t="s">
        <v>4747</v>
      </c>
      <c r="C1516" s="55" t="s">
        <v>4746</v>
      </c>
      <c r="D1516" s="55" t="s">
        <v>4726</v>
      </c>
      <c r="E1516" s="55" t="s">
        <v>4748</v>
      </c>
    </row>
    <row r="1517" spans="1:5">
      <c r="A1517" s="55" t="s">
        <v>4724</v>
      </c>
      <c r="B1517" s="55" t="s">
        <v>4750</v>
      </c>
      <c r="C1517" s="55" t="s">
        <v>4749</v>
      </c>
      <c r="D1517" s="55" t="s">
        <v>4726</v>
      </c>
      <c r="E1517" s="55" t="s">
        <v>4751</v>
      </c>
    </row>
    <row r="1518" spans="1:5">
      <c r="A1518" s="55" t="s">
        <v>4724</v>
      </c>
      <c r="B1518" s="55" t="s">
        <v>4753</v>
      </c>
      <c r="C1518" s="55" t="s">
        <v>4752</v>
      </c>
      <c r="D1518" s="55" t="s">
        <v>4726</v>
      </c>
      <c r="E1518" s="55" t="s">
        <v>4754</v>
      </c>
    </row>
    <row r="1519" spans="1:5">
      <c r="A1519" s="55" t="s">
        <v>4724</v>
      </c>
      <c r="B1519" s="55" t="s">
        <v>4756</v>
      </c>
      <c r="C1519" s="55" t="s">
        <v>4755</v>
      </c>
      <c r="D1519" s="55" t="s">
        <v>4726</v>
      </c>
      <c r="E1519" s="55" t="s">
        <v>4757</v>
      </c>
    </row>
    <row r="1520" spans="1:5">
      <c r="A1520" s="55" t="s">
        <v>4724</v>
      </c>
      <c r="B1520" s="55" t="s">
        <v>4759</v>
      </c>
      <c r="C1520" s="55" t="s">
        <v>4758</v>
      </c>
      <c r="D1520" s="55" t="s">
        <v>4726</v>
      </c>
      <c r="E1520" s="55" t="s">
        <v>4760</v>
      </c>
    </row>
    <row r="1521" spans="1:5">
      <c r="A1521" s="55" t="s">
        <v>4724</v>
      </c>
      <c r="B1521" s="55" t="s">
        <v>4762</v>
      </c>
      <c r="C1521" s="55" t="s">
        <v>4761</v>
      </c>
      <c r="D1521" s="55" t="s">
        <v>4726</v>
      </c>
      <c r="E1521" s="55" t="s">
        <v>4763</v>
      </c>
    </row>
    <row r="1522" spans="1:5">
      <c r="A1522" s="55" t="s">
        <v>4724</v>
      </c>
      <c r="B1522" s="55" t="s">
        <v>4765</v>
      </c>
      <c r="C1522" s="55" t="s">
        <v>4764</v>
      </c>
      <c r="D1522" s="55" t="s">
        <v>4726</v>
      </c>
      <c r="E1522" s="55" t="s">
        <v>4766</v>
      </c>
    </row>
    <row r="1523" spans="1:5">
      <c r="A1523" s="55" t="s">
        <v>4724</v>
      </c>
      <c r="B1523" s="55" t="s">
        <v>4768</v>
      </c>
      <c r="C1523" s="55" t="s">
        <v>4767</v>
      </c>
      <c r="D1523" s="55" t="s">
        <v>4726</v>
      </c>
      <c r="E1523" s="55" t="s">
        <v>4769</v>
      </c>
    </row>
    <row r="1524" spans="1:5">
      <c r="A1524" s="55" t="s">
        <v>4724</v>
      </c>
      <c r="B1524" s="55" t="s">
        <v>4771</v>
      </c>
      <c r="C1524" s="55" t="s">
        <v>4770</v>
      </c>
      <c r="D1524" s="55" t="s">
        <v>4726</v>
      </c>
      <c r="E1524" s="55" t="s">
        <v>4772</v>
      </c>
    </row>
    <row r="1525" spans="1:5">
      <c r="A1525" s="55" t="s">
        <v>4724</v>
      </c>
      <c r="B1525" s="55" t="s">
        <v>4774</v>
      </c>
      <c r="C1525" s="55" t="s">
        <v>4773</v>
      </c>
      <c r="D1525" s="55" t="s">
        <v>4726</v>
      </c>
      <c r="E1525" s="55" t="s">
        <v>4775</v>
      </c>
    </row>
    <row r="1526" spans="1:5">
      <c r="A1526" s="55" t="s">
        <v>4724</v>
      </c>
      <c r="B1526" s="55" t="s">
        <v>4777</v>
      </c>
      <c r="C1526" s="55" t="s">
        <v>4776</v>
      </c>
      <c r="D1526" s="55" t="s">
        <v>4726</v>
      </c>
      <c r="E1526" s="55" t="s">
        <v>4778</v>
      </c>
    </row>
    <row r="1527" spans="1:5">
      <c r="A1527" s="55" t="s">
        <v>4724</v>
      </c>
      <c r="B1527" s="55" t="s">
        <v>4780</v>
      </c>
      <c r="C1527" s="55" t="s">
        <v>4779</v>
      </c>
      <c r="D1527" s="55" t="s">
        <v>4726</v>
      </c>
      <c r="E1527" s="55" t="s">
        <v>4781</v>
      </c>
    </row>
    <row r="1528" spans="1:5">
      <c r="A1528" s="55" t="s">
        <v>4724</v>
      </c>
      <c r="B1528" s="55" t="s">
        <v>4783</v>
      </c>
      <c r="C1528" s="55" t="s">
        <v>4782</v>
      </c>
      <c r="D1528" s="55" t="s">
        <v>4726</v>
      </c>
      <c r="E1528" s="55" t="s">
        <v>4784</v>
      </c>
    </row>
    <row r="1529" spans="1:5">
      <c r="A1529" s="55" t="s">
        <v>4724</v>
      </c>
      <c r="B1529" s="55" t="s">
        <v>4786</v>
      </c>
      <c r="C1529" s="55" t="s">
        <v>4785</v>
      </c>
      <c r="D1529" s="55" t="s">
        <v>4726</v>
      </c>
      <c r="E1529" s="55" t="s">
        <v>1452</v>
      </c>
    </row>
    <row r="1530" spans="1:5">
      <c r="A1530" s="55" t="s">
        <v>4724</v>
      </c>
      <c r="B1530" s="55" t="s">
        <v>4788</v>
      </c>
      <c r="C1530" s="55" t="s">
        <v>4787</v>
      </c>
      <c r="D1530" s="55" t="s">
        <v>4726</v>
      </c>
      <c r="E1530" s="55" t="s">
        <v>4789</v>
      </c>
    </row>
    <row r="1531" spans="1:5">
      <c r="A1531" s="55" t="s">
        <v>4724</v>
      </c>
      <c r="B1531" s="55" t="s">
        <v>4791</v>
      </c>
      <c r="C1531" s="55" t="s">
        <v>4790</v>
      </c>
      <c r="D1531" s="55" t="s">
        <v>4726</v>
      </c>
      <c r="E1531" s="55" t="s">
        <v>4792</v>
      </c>
    </row>
    <row r="1532" spans="1:5">
      <c r="A1532" s="55" t="s">
        <v>4724</v>
      </c>
      <c r="B1532" s="55" t="s">
        <v>4794</v>
      </c>
      <c r="C1532" s="55" t="s">
        <v>4793</v>
      </c>
      <c r="D1532" s="55" t="s">
        <v>4726</v>
      </c>
      <c r="E1532" s="55" t="s">
        <v>4795</v>
      </c>
    </row>
    <row r="1533" spans="1:5">
      <c r="A1533" s="55" t="s">
        <v>4724</v>
      </c>
      <c r="B1533" s="55" t="s">
        <v>4797</v>
      </c>
      <c r="C1533" s="55" t="s">
        <v>4796</v>
      </c>
      <c r="D1533" s="55" t="s">
        <v>4726</v>
      </c>
      <c r="E1533" s="55" t="s">
        <v>4798</v>
      </c>
    </row>
    <row r="1534" spans="1:5">
      <c r="A1534" s="55" t="s">
        <v>4724</v>
      </c>
      <c r="B1534" s="55" t="s">
        <v>4800</v>
      </c>
      <c r="C1534" s="55" t="s">
        <v>4799</v>
      </c>
      <c r="D1534" s="55" t="s">
        <v>4726</v>
      </c>
      <c r="E1534" s="55" t="s">
        <v>4801</v>
      </c>
    </row>
    <row r="1535" spans="1:5">
      <c r="A1535" s="55" t="s">
        <v>4724</v>
      </c>
      <c r="B1535" s="55" t="s">
        <v>4803</v>
      </c>
      <c r="C1535" s="55" t="s">
        <v>4802</v>
      </c>
      <c r="D1535" s="55" t="s">
        <v>4726</v>
      </c>
      <c r="E1535" s="55" t="s">
        <v>4804</v>
      </c>
    </row>
    <row r="1536" spans="1:5">
      <c r="A1536" s="55" t="s">
        <v>4724</v>
      </c>
      <c r="B1536" s="55" t="s">
        <v>4806</v>
      </c>
      <c r="C1536" s="55" t="s">
        <v>4805</v>
      </c>
      <c r="D1536" s="55" t="s">
        <v>4726</v>
      </c>
      <c r="E1536" s="55" t="s">
        <v>4807</v>
      </c>
    </row>
    <row r="1537" spans="1:5">
      <c r="A1537" s="55" t="s">
        <v>4809</v>
      </c>
      <c r="B1537" s="55" t="s">
        <v>4810</v>
      </c>
      <c r="C1537" s="55" t="s">
        <v>4808</v>
      </c>
      <c r="D1537" s="55" t="s">
        <v>4722</v>
      </c>
      <c r="E1537" s="55" t="s">
        <v>4811</v>
      </c>
    </row>
    <row r="1538" spans="1:5">
      <c r="A1538" s="55" t="s">
        <v>4724</v>
      </c>
      <c r="B1538" s="55" t="s">
        <v>4813</v>
      </c>
      <c r="C1538" s="55" t="s">
        <v>4812</v>
      </c>
      <c r="D1538" s="55" t="s">
        <v>4726</v>
      </c>
      <c r="E1538" s="55" t="s">
        <v>4814</v>
      </c>
    </row>
    <row r="1539" spans="1:5">
      <c r="A1539" s="55" t="s">
        <v>4724</v>
      </c>
      <c r="B1539" s="55" t="s">
        <v>4816</v>
      </c>
      <c r="C1539" s="55" t="s">
        <v>4815</v>
      </c>
      <c r="D1539" s="55" t="s">
        <v>4726</v>
      </c>
      <c r="E1539" s="55" t="s">
        <v>4817</v>
      </c>
    </row>
    <row r="1540" spans="1:5">
      <c r="A1540" s="55" t="s">
        <v>4724</v>
      </c>
      <c r="B1540" s="55" t="s">
        <v>4819</v>
      </c>
      <c r="C1540" s="55" t="s">
        <v>4818</v>
      </c>
      <c r="D1540" s="55" t="s">
        <v>4726</v>
      </c>
      <c r="E1540" s="55" t="s">
        <v>4820</v>
      </c>
    </row>
    <row r="1541" spans="1:5">
      <c r="A1541" s="55" t="s">
        <v>4724</v>
      </c>
      <c r="B1541" s="55" t="s">
        <v>4822</v>
      </c>
      <c r="C1541" s="55" t="s">
        <v>4821</v>
      </c>
      <c r="D1541" s="55" t="s">
        <v>4726</v>
      </c>
      <c r="E1541" s="55" t="s">
        <v>4823</v>
      </c>
    </row>
    <row r="1542" spans="1:5">
      <c r="A1542" s="55" t="s">
        <v>4724</v>
      </c>
      <c r="B1542" s="55" t="s">
        <v>4825</v>
      </c>
      <c r="C1542" s="55" t="s">
        <v>4824</v>
      </c>
      <c r="D1542" s="55" t="s">
        <v>4726</v>
      </c>
      <c r="E1542" s="55" t="s">
        <v>4826</v>
      </c>
    </row>
    <row r="1543" spans="1:5">
      <c r="A1543" s="55" t="s">
        <v>4724</v>
      </c>
      <c r="B1543" s="55" t="s">
        <v>4828</v>
      </c>
      <c r="C1543" s="55" t="s">
        <v>4827</v>
      </c>
      <c r="D1543" s="55" t="s">
        <v>4726</v>
      </c>
      <c r="E1543" s="55" t="s">
        <v>4829</v>
      </c>
    </row>
    <row r="1544" spans="1:5">
      <c r="A1544" s="55" t="s">
        <v>4724</v>
      </c>
      <c r="B1544" s="55" t="s">
        <v>4831</v>
      </c>
      <c r="C1544" s="55" t="s">
        <v>4830</v>
      </c>
      <c r="D1544" s="55" t="s">
        <v>4726</v>
      </c>
      <c r="E1544" s="55" t="s">
        <v>4832</v>
      </c>
    </row>
    <row r="1545" spans="1:5">
      <c r="A1545" s="55" t="s">
        <v>4724</v>
      </c>
      <c r="B1545" s="55" t="s">
        <v>4834</v>
      </c>
      <c r="C1545" s="55" t="s">
        <v>4833</v>
      </c>
      <c r="D1545" s="55" t="s">
        <v>4726</v>
      </c>
      <c r="E1545" s="55" t="s">
        <v>4835</v>
      </c>
    </row>
    <row r="1546" spans="1:5">
      <c r="A1546" s="55" t="s">
        <v>4724</v>
      </c>
      <c r="B1546" s="55" t="s">
        <v>4837</v>
      </c>
      <c r="C1546" s="55" t="s">
        <v>4836</v>
      </c>
      <c r="D1546" s="55" t="s">
        <v>4726</v>
      </c>
      <c r="E1546" s="55" t="s">
        <v>4838</v>
      </c>
    </row>
    <row r="1547" spans="1:5">
      <c r="A1547" s="55" t="s">
        <v>4724</v>
      </c>
      <c r="B1547" s="55" t="s">
        <v>4840</v>
      </c>
      <c r="C1547" s="55" t="s">
        <v>4839</v>
      </c>
      <c r="D1547" s="55" t="s">
        <v>4726</v>
      </c>
      <c r="E1547" s="55" t="s">
        <v>4841</v>
      </c>
    </row>
    <row r="1548" spans="1:5">
      <c r="A1548" s="55" t="s">
        <v>4724</v>
      </c>
      <c r="B1548" s="55" t="s">
        <v>4843</v>
      </c>
      <c r="C1548" s="55" t="s">
        <v>4842</v>
      </c>
      <c r="D1548" s="55" t="s">
        <v>4726</v>
      </c>
      <c r="E1548" s="55" t="s">
        <v>4844</v>
      </c>
    </row>
    <row r="1549" spans="1:5">
      <c r="A1549" s="55" t="s">
        <v>4724</v>
      </c>
      <c r="B1549" s="55" t="s">
        <v>4846</v>
      </c>
      <c r="C1549" s="55" t="s">
        <v>4845</v>
      </c>
      <c r="D1549" s="55" t="s">
        <v>4726</v>
      </c>
      <c r="E1549" s="55" t="s">
        <v>4847</v>
      </c>
    </row>
    <row r="1550" spans="1:5">
      <c r="A1550" s="55" t="s">
        <v>4724</v>
      </c>
      <c r="B1550" s="55" t="s">
        <v>4849</v>
      </c>
      <c r="C1550" s="55" t="s">
        <v>4848</v>
      </c>
      <c r="D1550" s="55" t="s">
        <v>4726</v>
      </c>
      <c r="E1550" s="55" t="s">
        <v>4850</v>
      </c>
    </row>
    <row r="1551" spans="1:5">
      <c r="A1551" s="55" t="s">
        <v>4724</v>
      </c>
      <c r="B1551" s="55" t="s">
        <v>4852</v>
      </c>
      <c r="C1551" s="55" t="s">
        <v>4851</v>
      </c>
      <c r="D1551" s="55" t="s">
        <v>4726</v>
      </c>
      <c r="E1551" s="55" t="s">
        <v>4853</v>
      </c>
    </row>
    <row r="1552" spans="1:5">
      <c r="A1552" s="55" t="s">
        <v>4724</v>
      </c>
      <c r="B1552" s="55" t="s">
        <v>4855</v>
      </c>
      <c r="C1552" s="55" t="s">
        <v>4854</v>
      </c>
      <c r="D1552" s="55" t="s">
        <v>4726</v>
      </c>
      <c r="E1552" s="55" t="s">
        <v>4856</v>
      </c>
    </row>
    <row r="1553" spans="1:5">
      <c r="A1553" s="55" t="s">
        <v>4724</v>
      </c>
      <c r="B1553" s="55" t="s">
        <v>4858</v>
      </c>
      <c r="C1553" s="55" t="s">
        <v>4857</v>
      </c>
      <c r="D1553" s="55" t="s">
        <v>4726</v>
      </c>
      <c r="E1553" s="55" t="s">
        <v>4859</v>
      </c>
    </row>
    <row r="1554" spans="1:5">
      <c r="A1554" s="55" t="s">
        <v>4724</v>
      </c>
      <c r="B1554" s="55" t="s">
        <v>4861</v>
      </c>
      <c r="C1554" s="55" t="s">
        <v>4860</v>
      </c>
      <c r="D1554" s="55" t="s">
        <v>4726</v>
      </c>
      <c r="E1554" s="55" t="s">
        <v>4862</v>
      </c>
    </row>
    <row r="1555" spans="1:5">
      <c r="A1555" s="55" t="s">
        <v>4724</v>
      </c>
      <c r="B1555" s="55" t="s">
        <v>4864</v>
      </c>
      <c r="C1555" s="55" t="s">
        <v>4863</v>
      </c>
      <c r="D1555" s="55" t="s">
        <v>4726</v>
      </c>
      <c r="E1555" s="55" t="s">
        <v>4865</v>
      </c>
    </row>
    <row r="1556" spans="1:5">
      <c r="A1556" s="55" t="s">
        <v>4724</v>
      </c>
      <c r="B1556" s="55" t="s">
        <v>4042</v>
      </c>
      <c r="C1556" s="55" t="s">
        <v>4866</v>
      </c>
      <c r="D1556" s="55" t="s">
        <v>4726</v>
      </c>
      <c r="E1556" s="55" t="s">
        <v>4867</v>
      </c>
    </row>
    <row r="1557" spans="1:5">
      <c r="A1557" s="55" t="s">
        <v>4724</v>
      </c>
      <c r="B1557" s="55" t="s">
        <v>4869</v>
      </c>
      <c r="C1557" s="55" t="s">
        <v>4868</v>
      </c>
      <c r="D1557" s="55" t="s">
        <v>4726</v>
      </c>
      <c r="E1557" s="55" t="s">
        <v>4870</v>
      </c>
    </row>
    <row r="1558" spans="1:5">
      <c r="A1558" s="55" t="s">
        <v>4724</v>
      </c>
      <c r="B1558" s="55" t="s">
        <v>4872</v>
      </c>
      <c r="C1558" s="55" t="s">
        <v>4871</v>
      </c>
      <c r="D1558" s="55" t="s">
        <v>4726</v>
      </c>
      <c r="E1558" s="55" t="s">
        <v>4873</v>
      </c>
    </row>
    <row r="1559" spans="1:5">
      <c r="A1559" s="55" t="s">
        <v>4724</v>
      </c>
      <c r="B1559" s="55" t="s">
        <v>4875</v>
      </c>
      <c r="C1559" s="55" t="s">
        <v>4874</v>
      </c>
      <c r="D1559" s="55" t="s">
        <v>4726</v>
      </c>
      <c r="E1559" s="55" t="s">
        <v>4876</v>
      </c>
    </row>
    <row r="1560" spans="1:5">
      <c r="A1560" s="55" t="s">
        <v>4724</v>
      </c>
      <c r="B1560" s="55" t="s">
        <v>1021</v>
      </c>
      <c r="C1560" s="55" t="s">
        <v>4877</v>
      </c>
      <c r="D1560" s="55" t="s">
        <v>4726</v>
      </c>
      <c r="E1560" s="55" t="s">
        <v>1022</v>
      </c>
    </row>
    <row r="1561" spans="1:5">
      <c r="A1561" s="55" t="s">
        <v>4724</v>
      </c>
      <c r="B1561" s="55" t="s">
        <v>4879</v>
      </c>
      <c r="C1561" s="55" t="s">
        <v>4878</v>
      </c>
      <c r="D1561" s="55" t="s">
        <v>4726</v>
      </c>
      <c r="E1561" s="55" t="s">
        <v>4880</v>
      </c>
    </row>
    <row r="1562" spans="1:5">
      <c r="A1562" s="55" t="s">
        <v>4724</v>
      </c>
      <c r="B1562" s="55" t="s">
        <v>4882</v>
      </c>
      <c r="C1562" s="55" t="s">
        <v>4881</v>
      </c>
      <c r="D1562" s="55" t="s">
        <v>4726</v>
      </c>
      <c r="E1562" s="55" t="s">
        <v>4883</v>
      </c>
    </row>
    <row r="1563" spans="1:5">
      <c r="A1563" s="55" t="s">
        <v>4724</v>
      </c>
      <c r="B1563" s="55" t="s">
        <v>4885</v>
      </c>
      <c r="C1563" s="55" t="s">
        <v>4884</v>
      </c>
      <c r="D1563" s="55" t="s">
        <v>4726</v>
      </c>
      <c r="E1563" s="55" t="s">
        <v>4886</v>
      </c>
    </row>
    <row r="1564" spans="1:5">
      <c r="A1564" s="55" t="s">
        <v>4724</v>
      </c>
      <c r="B1564" s="55" t="s">
        <v>4888</v>
      </c>
      <c r="C1564" s="55" t="s">
        <v>4887</v>
      </c>
      <c r="D1564" s="55" t="s">
        <v>4726</v>
      </c>
      <c r="E1564" s="55" t="s">
        <v>4889</v>
      </c>
    </row>
    <row r="1565" spans="1:5">
      <c r="A1565" s="55" t="s">
        <v>4724</v>
      </c>
      <c r="B1565" s="55" t="s">
        <v>4891</v>
      </c>
      <c r="C1565" s="55" t="s">
        <v>4890</v>
      </c>
      <c r="D1565" s="55" t="s">
        <v>4726</v>
      </c>
      <c r="E1565" s="55" t="s">
        <v>4892</v>
      </c>
    </row>
    <row r="1566" spans="1:5">
      <c r="A1566" s="55" t="s">
        <v>4724</v>
      </c>
      <c r="B1566" s="55" t="s">
        <v>4894</v>
      </c>
      <c r="C1566" s="55" t="s">
        <v>4893</v>
      </c>
      <c r="D1566" s="55" t="s">
        <v>4726</v>
      </c>
      <c r="E1566" s="55" t="s">
        <v>4895</v>
      </c>
    </row>
    <row r="1567" spans="1:5">
      <c r="A1567" s="55" t="s">
        <v>4724</v>
      </c>
      <c r="B1567" s="55" t="s">
        <v>4897</v>
      </c>
      <c r="C1567" s="55" t="s">
        <v>4896</v>
      </c>
      <c r="D1567" s="55" t="s">
        <v>4726</v>
      </c>
      <c r="E1567" s="55" t="s">
        <v>4898</v>
      </c>
    </row>
    <row r="1568" spans="1:5">
      <c r="A1568" s="55" t="s">
        <v>4724</v>
      </c>
      <c r="B1568" s="55" t="s">
        <v>4900</v>
      </c>
      <c r="C1568" s="55" t="s">
        <v>4899</v>
      </c>
      <c r="D1568" s="55" t="s">
        <v>4726</v>
      </c>
      <c r="E1568" s="55" t="s">
        <v>4901</v>
      </c>
    </row>
    <row r="1569" spans="1:5">
      <c r="A1569" s="52" t="s">
        <v>4903</v>
      </c>
      <c r="B1569" s="54" t="str">
        <f>A1569</f>
        <v>佐賀県</v>
      </c>
      <c r="C1569" s="52" t="s">
        <v>4902</v>
      </c>
      <c r="D1569" s="54" t="s">
        <v>4904</v>
      </c>
      <c r="E1569" s="53"/>
    </row>
    <row r="1570" spans="1:5">
      <c r="A1570" s="55" t="s">
        <v>4906</v>
      </c>
      <c r="B1570" s="55" t="s">
        <v>4907</v>
      </c>
      <c r="C1570" s="55" t="s">
        <v>4905</v>
      </c>
      <c r="D1570" s="55" t="s">
        <v>4908</v>
      </c>
      <c r="E1570" s="55" t="s">
        <v>4909</v>
      </c>
    </row>
    <row r="1571" spans="1:5">
      <c r="A1571" s="55" t="s">
        <v>4906</v>
      </c>
      <c r="B1571" s="55" t="s">
        <v>4911</v>
      </c>
      <c r="C1571" s="55" t="s">
        <v>4910</v>
      </c>
      <c r="D1571" s="55" t="s">
        <v>4908</v>
      </c>
      <c r="E1571" s="55" t="s">
        <v>4912</v>
      </c>
    </row>
    <row r="1572" spans="1:5">
      <c r="A1572" s="55" t="s">
        <v>4906</v>
      </c>
      <c r="B1572" s="55" t="s">
        <v>4914</v>
      </c>
      <c r="C1572" s="55" t="s">
        <v>4913</v>
      </c>
      <c r="D1572" s="55" t="s">
        <v>4908</v>
      </c>
      <c r="E1572" s="55" t="s">
        <v>4915</v>
      </c>
    </row>
    <row r="1573" spans="1:5">
      <c r="A1573" s="55" t="s">
        <v>4906</v>
      </c>
      <c r="B1573" s="55" t="s">
        <v>4917</v>
      </c>
      <c r="C1573" s="55" t="s">
        <v>4916</v>
      </c>
      <c r="D1573" s="55" t="s">
        <v>4908</v>
      </c>
      <c r="E1573" s="55" t="s">
        <v>4918</v>
      </c>
    </row>
    <row r="1574" spans="1:5">
      <c r="A1574" s="55" t="s">
        <v>4906</v>
      </c>
      <c r="B1574" s="55" t="s">
        <v>4920</v>
      </c>
      <c r="C1574" s="55" t="s">
        <v>4919</v>
      </c>
      <c r="D1574" s="55" t="s">
        <v>4908</v>
      </c>
      <c r="E1574" s="55" t="s">
        <v>4921</v>
      </c>
    </row>
    <row r="1575" spans="1:5">
      <c r="A1575" s="55" t="s">
        <v>4906</v>
      </c>
      <c r="B1575" s="55" t="s">
        <v>4923</v>
      </c>
      <c r="C1575" s="55" t="s">
        <v>4922</v>
      </c>
      <c r="D1575" s="55" t="s">
        <v>4908</v>
      </c>
      <c r="E1575" s="55" t="s">
        <v>4924</v>
      </c>
    </row>
    <row r="1576" spans="1:5">
      <c r="A1576" s="55" t="s">
        <v>4906</v>
      </c>
      <c r="B1576" s="55" t="s">
        <v>4926</v>
      </c>
      <c r="C1576" s="55" t="s">
        <v>4925</v>
      </c>
      <c r="D1576" s="55" t="s">
        <v>4908</v>
      </c>
      <c r="E1576" s="55" t="s">
        <v>1494</v>
      </c>
    </row>
    <row r="1577" spans="1:5">
      <c r="A1577" s="55" t="s">
        <v>4906</v>
      </c>
      <c r="B1577" s="55" t="s">
        <v>4928</v>
      </c>
      <c r="C1577" s="55" t="s">
        <v>4927</v>
      </c>
      <c r="D1577" s="55" t="s">
        <v>4908</v>
      </c>
      <c r="E1577" s="55" t="s">
        <v>4929</v>
      </c>
    </row>
    <row r="1578" spans="1:5">
      <c r="A1578" s="55" t="s">
        <v>4906</v>
      </c>
      <c r="B1578" s="55" t="s">
        <v>4931</v>
      </c>
      <c r="C1578" s="55" t="s">
        <v>4930</v>
      </c>
      <c r="D1578" s="55" t="s">
        <v>4908</v>
      </c>
      <c r="E1578" s="55" t="s">
        <v>4932</v>
      </c>
    </row>
    <row r="1579" spans="1:5">
      <c r="A1579" s="55" t="s">
        <v>4906</v>
      </c>
      <c r="B1579" s="55" t="s">
        <v>4934</v>
      </c>
      <c r="C1579" s="55" t="s">
        <v>4933</v>
      </c>
      <c r="D1579" s="55" t="s">
        <v>4908</v>
      </c>
      <c r="E1579" s="55" t="s">
        <v>4935</v>
      </c>
    </row>
    <row r="1580" spans="1:5">
      <c r="A1580" s="55" t="s">
        <v>4906</v>
      </c>
      <c r="B1580" s="55" t="s">
        <v>4937</v>
      </c>
      <c r="C1580" s="55" t="s">
        <v>4936</v>
      </c>
      <c r="D1580" s="55" t="s">
        <v>4908</v>
      </c>
      <c r="E1580" s="55" t="s">
        <v>4938</v>
      </c>
    </row>
    <row r="1581" spans="1:5">
      <c r="A1581" s="55" t="s">
        <v>4906</v>
      </c>
      <c r="B1581" s="55" t="s">
        <v>4940</v>
      </c>
      <c r="C1581" s="55" t="s">
        <v>4939</v>
      </c>
      <c r="D1581" s="55" t="s">
        <v>4908</v>
      </c>
      <c r="E1581" s="55" t="s">
        <v>4941</v>
      </c>
    </row>
    <row r="1582" spans="1:5">
      <c r="A1582" s="55" t="s">
        <v>4906</v>
      </c>
      <c r="B1582" s="55" t="s">
        <v>4943</v>
      </c>
      <c r="C1582" s="55" t="s">
        <v>4942</v>
      </c>
      <c r="D1582" s="55" t="s">
        <v>4908</v>
      </c>
      <c r="E1582" s="55" t="s">
        <v>4944</v>
      </c>
    </row>
    <row r="1583" spans="1:5">
      <c r="A1583" s="55" t="s">
        <v>4906</v>
      </c>
      <c r="B1583" s="55" t="s">
        <v>4946</v>
      </c>
      <c r="C1583" s="55" t="s">
        <v>4945</v>
      </c>
      <c r="D1583" s="55" t="s">
        <v>4908</v>
      </c>
      <c r="E1583" s="55" t="s">
        <v>4947</v>
      </c>
    </row>
    <row r="1584" spans="1:5">
      <c r="A1584" s="55" t="s">
        <v>4906</v>
      </c>
      <c r="B1584" s="55" t="s">
        <v>4949</v>
      </c>
      <c r="C1584" s="55" t="s">
        <v>4948</v>
      </c>
      <c r="D1584" s="55" t="s">
        <v>4908</v>
      </c>
      <c r="E1584" s="55" t="s">
        <v>4950</v>
      </c>
    </row>
    <row r="1585" spans="1:5">
      <c r="A1585" s="55" t="s">
        <v>4906</v>
      </c>
      <c r="B1585" s="55" t="s">
        <v>4952</v>
      </c>
      <c r="C1585" s="55" t="s">
        <v>4951</v>
      </c>
      <c r="D1585" s="55" t="s">
        <v>4908</v>
      </c>
      <c r="E1585" s="55" t="s">
        <v>4953</v>
      </c>
    </row>
    <row r="1586" spans="1:5">
      <c r="A1586" s="55" t="s">
        <v>4906</v>
      </c>
      <c r="B1586" s="55" t="s">
        <v>4955</v>
      </c>
      <c r="C1586" s="55" t="s">
        <v>4954</v>
      </c>
      <c r="D1586" s="55" t="s">
        <v>4908</v>
      </c>
      <c r="E1586" s="55" t="s">
        <v>4956</v>
      </c>
    </row>
    <row r="1587" spans="1:5">
      <c r="A1587" s="55" t="s">
        <v>4906</v>
      </c>
      <c r="B1587" s="55" t="s">
        <v>4958</v>
      </c>
      <c r="C1587" s="55" t="s">
        <v>4957</v>
      </c>
      <c r="D1587" s="55" t="s">
        <v>4908</v>
      </c>
      <c r="E1587" s="55" t="s">
        <v>4959</v>
      </c>
    </row>
    <row r="1588" spans="1:5">
      <c r="A1588" s="55" t="s">
        <v>4906</v>
      </c>
      <c r="B1588" s="55" t="s">
        <v>4961</v>
      </c>
      <c r="C1588" s="55" t="s">
        <v>4960</v>
      </c>
      <c r="D1588" s="55" t="s">
        <v>4908</v>
      </c>
      <c r="E1588" s="55" t="s">
        <v>4962</v>
      </c>
    </row>
    <row r="1589" spans="1:5">
      <c r="A1589" s="55" t="s">
        <v>4906</v>
      </c>
      <c r="B1589" s="55" t="s">
        <v>4964</v>
      </c>
      <c r="C1589" s="55" t="s">
        <v>4963</v>
      </c>
      <c r="D1589" s="55" t="s">
        <v>4908</v>
      </c>
      <c r="E1589" s="55" t="s">
        <v>4965</v>
      </c>
    </row>
    <row r="1590" spans="1:5">
      <c r="A1590" s="52" t="s">
        <v>4967</v>
      </c>
      <c r="B1590" s="54" t="str">
        <f>A1590</f>
        <v>長崎県</v>
      </c>
      <c r="C1590" s="52" t="s">
        <v>4966</v>
      </c>
      <c r="D1590" s="54" t="s">
        <v>4968</v>
      </c>
      <c r="E1590" s="53"/>
    </row>
    <row r="1591" spans="1:5">
      <c r="A1591" s="55" t="s">
        <v>4970</v>
      </c>
      <c r="B1591" s="55" t="s">
        <v>4971</v>
      </c>
      <c r="C1591" s="55" t="s">
        <v>4969</v>
      </c>
      <c r="D1591" s="55" t="s">
        <v>4972</v>
      </c>
      <c r="E1591" s="55" t="s">
        <v>4973</v>
      </c>
    </row>
    <row r="1592" spans="1:5">
      <c r="A1592" s="55" t="s">
        <v>4970</v>
      </c>
      <c r="B1592" s="55" t="s">
        <v>4975</v>
      </c>
      <c r="C1592" s="55" t="s">
        <v>4974</v>
      </c>
      <c r="D1592" s="55" t="s">
        <v>4972</v>
      </c>
      <c r="E1592" s="55" t="s">
        <v>4976</v>
      </c>
    </row>
    <row r="1593" spans="1:5">
      <c r="A1593" s="55" t="s">
        <v>4970</v>
      </c>
      <c r="B1593" s="55" t="s">
        <v>4978</v>
      </c>
      <c r="C1593" s="55" t="s">
        <v>4977</v>
      </c>
      <c r="D1593" s="55" t="s">
        <v>4972</v>
      </c>
      <c r="E1593" s="55" t="s">
        <v>4979</v>
      </c>
    </row>
    <row r="1594" spans="1:5">
      <c r="A1594" s="55" t="s">
        <v>4970</v>
      </c>
      <c r="B1594" s="55" t="s">
        <v>4981</v>
      </c>
      <c r="C1594" s="55" t="s">
        <v>4980</v>
      </c>
      <c r="D1594" s="55" t="s">
        <v>4972</v>
      </c>
      <c r="E1594" s="55" t="s">
        <v>4982</v>
      </c>
    </row>
    <row r="1595" spans="1:5">
      <c r="A1595" s="55" t="s">
        <v>4970</v>
      </c>
      <c r="B1595" s="55" t="s">
        <v>4984</v>
      </c>
      <c r="C1595" s="55" t="s">
        <v>4983</v>
      </c>
      <c r="D1595" s="55" t="s">
        <v>4972</v>
      </c>
      <c r="E1595" s="55" t="s">
        <v>4985</v>
      </c>
    </row>
    <row r="1596" spans="1:5">
      <c r="A1596" s="55" t="s">
        <v>4970</v>
      </c>
      <c r="B1596" s="55" t="s">
        <v>4987</v>
      </c>
      <c r="C1596" s="55" t="s">
        <v>4986</v>
      </c>
      <c r="D1596" s="55" t="s">
        <v>4972</v>
      </c>
      <c r="E1596" s="55" t="s">
        <v>4988</v>
      </c>
    </row>
    <row r="1597" spans="1:5">
      <c r="A1597" s="55" t="s">
        <v>4970</v>
      </c>
      <c r="B1597" s="55" t="s">
        <v>4990</v>
      </c>
      <c r="C1597" s="55" t="s">
        <v>4989</v>
      </c>
      <c r="D1597" s="55" t="s">
        <v>4972</v>
      </c>
      <c r="E1597" s="55" t="s">
        <v>4991</v>
      </c>
    </row>
    <row r="1598" spans="1:5">
      <c r="A1598" s="55" t="s">
        <v>4970</v>
      </c>
      <c r="B1598" s="55" t="s">
        <v>4993</v>
      </c>
      <c r="C1598" s="55" t="s">
        <v>4992</v>
      </c>
      <c r="D1598" s="55" t="s">
        <v>4972</v>
      </c>
      <c r="E1598" s="55" t="s">
        <v>3250</v>
      </c>
    </row>
    <row r="1599" spans="1:5">
      <c r="A1599" s="55" t="s">
        <v>4970</v>
      </c>
      <c r="B1599" s="55" t="s">
        <v>4995</v>
      </c>
      <c r="C1599" s="55" t="s">
        <v>4994</v>
      </c>
      <c r="D1599" s="55" t="s">
        <v>4972</v>
      </c>
      <c r="E1599" s="55" t="s">
        <v>4996</v>
      </c>
    </row>
    <row r="1600" spans="1:5">
      <c r="A1600" s="55" t="s">
        <v>4970</v>
      </c>
      <c r="B1600" s="55" t="s">
        <v>4998</v>
      </c>
      <c r="C1600" s="55" t="s">
        <v>4997</v>
      </c>
      <c r="D1600" s="55" t="s">
        <v>4972</v>
      </c>
      <c r="E1600" s="55" t="s">
        <v>4999</v>
      </c>
    </row>
    <row r="1601" spans="1:5">
      <c r="A1601" s="55" t="s">
        <v>4970</v>
      </c>
      <c r="B1601" s="55" t="s">
        <v>5001</v>
      </c>
      <c r="C1601" s="55" t="s">
        <v>5000</v>
      </c>
      <c r="D1601" s="55" t="s">
        <v>4972</v>
      </c>
      <c r="E1601" s="55" t="s">
        <v>5002</v>
      </c>
    </row>
    <row r="1602" spans="1:5">
      <c r="A1602" s="55" t="s">
        <v>4970</v>
      </c>
      <c r="B1602" s="55" t="s">
        <v>5004</v>
      </c>
      <c r="C1602" s="55" t="s">
        <v>5003</v>
      </c>
      <c r="D1602" s="55" t="s">
        <v>4972</v>
      </c>
      <c r="E1602" s="55" t="s">
        <v>5005</v>
      </c>
    </row>
    <row r="1603" spans="1:5">
      <c r="A1603" s="55" t="s">
        <v>4970</v>
      </c>
      <c r="B1603" s="55" t="s">
        <v>5007</v>
      </c>
      <c r="C1603" s="55" t="s">
        <v>5006</v>
      </c>
      <c r="D1603" s="55" t="s">
        <v>4972</v>
      </c>
      <c r="E1603" s="55" t="s">
        <v>5008</v>
      </c>
    </row>
    <row r="1604" spans="1:5">
      <c r="A1604" s="55" t="s">
        <v>4970</v>
      </c>
      <c r="B1604" s="55" t="s">
        <v>5010</v>
      </c>
      <c r="C1604" s="55" t="s">
        <v>5009</v>
      </c>
      <c r="D1604" s="55" t="s">
        <v>4972</v>
      </c>
      <c r="E1604" s="55" t="s">
        <v>5011</v>
      </c>
    </row>
    <row r="1605" spans="1:5">
      <c r="A1605" s="55" t="s">
        <v>4970</v>
      </c>
      <c r="B1605" s="55" t="s">
        <v>5013</v>
      </c>
      <c r="C1605" s="55" t="s">
        <v>5012</v>
      </c>
      <c r="D1605" s="55" t="s">
        <v>4972</v>
      </c>
      <c r="E1605" s="55" t="s">
        <v>5014</v>
      </c>
    </row>
    <row r="1606" spans="1:5">
      <c r="A1606" s="55" t="s">
        <v>4970</v>
      </c>
      <c r="B1606" s="55" t="s">
        <v>5016</v>
      </c>
      <c r="C1606" s="55" t="s">
        <v>5015</v>
      </c>
      <c r="D1606" s="55" t="s">
        <v>4972</v>
      </c>
      <c r="E1606" s="55" t="s">
        <v>5017</v>
      </c>
    </row>
    <row r="1607" spans="1:5">
      <c r="A1607" s="55" t="s">
        <v>4970</v>
      </c>
      <c r="B1607" s="55" t="s">
        <v>5019</v>
      </c>
      <c r="C1607" s="55" t="s">
        <v>5018</v>
      </c>
      <c r="D1607" s="55" t="s">
        <v>4972</v>
      </c>
      <c r="E1607" s="55" t="s">
        <v>5020</v>
      </c>
    </row>
    <row r="1608" spans="1:5">
      <c r="A1608" s="55" t="s">
        <v>4970</v>
      </c>
      <c r="B1608" s="55" t="s">
        <v>5022</v>
      </c>
      <c r="C1608" s="55" t="s">
        <v>5021</v>
      </c>
      <c r="D1608" s="55" t="s">
        <v>4972</v>
      </c>
      <c r="E1608" s="55" t="s">
        <v>5023</v>
      </c>
    </row>
    <row r="1609" spans="1:5">
      <c r="A1609" s="55" t="s">
        <v>4970</v>
      </c>
      <c r="B1609" s="55" t="s">
        <v>5025</v>
      </c>
      <c r="C1609" s="55" t="s">
        <v>5024</v>
      </c>
      <c r="D1609" s="55" t="s">
        <v>4972</v>
      </c>
      <c r="E1609" s="55" t="s">
        <v>5026</v>
      </c>
    </row>
    <row r="1610" spans="1:5">
      <c r="A1610" s="55" t="s">
        <v>4970</v>
      </c>
      <c r="B1610" s="55" t="s">
        <v>5028</v>
      </c>
      <c r="C1610" s="55" t="s">
        <v>5027</v>
      </c>
      <c r="D1610" s="55" t="s">
        <v>4972</v>
      </c>
      <c r="E1610" s="55" t="s">
        <v>5029</v>
      </c>
    </row>
    <row r="1611" spans="1:5">
      <c r="A1611" s="55" t="s">
        <v>4970</v>
      </c>
      <c r="B1611" s="55" t="s">
        <v>5031</v>
      </c>
      <c r="C1611" s="55" t="s">
        <v>5030</v>
      </c>
      <c r="D1611" s="55" t="s">
        <v>4972</v>
      </c>
      <c r="E1611" s="55" t="s">
        <v>5032</v>
      </c>
    </row>
    <row r="1612" spans="1:5">
      <c r="A1612" s="52" t="s">
        <v>5034</v>
      </c>
      <c r="B1612" s="54" t="str">
        <f>A1612</f>
        <v>熊本県</v>
      </c>
      <c r="C1612" s="52" t="s">
        <v>5033</v>
      </c>
      <c r="D1612" s="54" t="s">
        <v>5035</v>
      </c>
      <c r="E1612" s="53"/>
    </row>
    <row r="1613" spans="1:5">
      <c r="A1613" s="55" t="s">
        <v>5037</v>
      </c>
      <c r="B1613" s="55" t="s">
        <v>5038</v>
      </c>
      <c r="C1613" s="55" t="s">
        <v>5036</v>
      </c>
      <c r="D1613" s="55" t="s">
        <v>5039</v>
      </c>
      <c r="E1613" s="55" t="s">
        <v>5040</v>
      </c>
    </row>
    <row r="1614" spans="1:5">
      <c r="A1614" s="55" t="s">
        <v>5037</v>
      </c>
      <c r="B1614" s="55" t="s">
        <v>5042</v>
      </c>
      <c r="C1614" s="55" t="s">
        <v>5041</v>
      </c>
      <c r="D1614" s="55" t="s">
        <v>5039</v>
      </c>
      <c r="E1614" s="55" t="s">
        <v>5043</v>
      </c>
    </row>
    <row r="1615" spans="1:5">
      <c r="A1615" s="55" t="s">
        <v>5037</v>
      </c>
      <c r="B1615" s="55" t="s">
        <v>5045</v>
      </c>
      <c r="C1615" s="55" t="s">
        <v>5044</v>
      </c>
      <c r="D1615" s="55" t="s">
        <v>5039</v>
      </c>
      <c r="E1615" s="55" t="s">
        <v>5046</v>
      </c>
    </row>
    <row r="1616" spans="1:5">
      <c r="A1616" s="55" t="s">
        <v>5037</v>
      </c>
      <c r="B1616" s="55" t="s">
        <v>5048</v>
      </c>
      <c r="C1616" s="55" t="s">
        <v>5047</v>
      </c>
      <c r="D1616" s="55" t="s">
        <v>5039</v>
      </c>
      <c r="E1616" s="55" t="s">
        <v>5049</v>
      </c>
    </row>
    <row r="1617" spans="1:5">
      <c r="A1617" s="55" t="s">
        <v>5037</v>
      </c>
      <c r="B1617" s="55" t="s">
        <v>5051</v>
      </c>
      <c r="C1617" s="55" t="s">
        <v>5050</v>
      </c>
      <c r="D1617" s="55" t="s">
        <v>5039</v>
      </c>
      <c r="E1617" s="55" t="s">
        <v>5052</v>
      </c>
    </row>
    <row r="1618" spans="1:5">
      <c r="A1618" s="55" t="s">
        <v>5037</v>
      </c>
      <c r="B1618" s="55" t="s">
        <v>5054</v>
      </c>
      <c r="C1618" s="55" t="s">
        <v>5053</v>
      </c>
      <c r="D1618" s="55" t="s">
        <v>5039</v>
      </c>
      <c r="E1618" s="55" t="s">
        <v>5055</v>
      </c>
    </row>
    <row r="1619" spans="1:5">
      <c r="A1619" s="55" t="s">
        <v>5037</v>
      </c>
      <c r="B1619" s="55" t="s">
        <v>5057</v>
      </c>
      <c r="C1619" s="55" t="s">
        <v>5056</v>
      </c>
      <c r="D1619" s="55" t="s">
        <v>5039</v>
      </c>
      <c r="E1619" s="55" t="s">
        <v>5058</v>
      </c>
    </row>
    <row r="1620" spans="1:5">
      <c r="A1620" s="55" t="s">
        <v>5037</v>
      </c>
      <c r="B1620" s="55" t="s">
        <v>5060</v>
      </c>
      <c r="C1620" s="55" t="s">
        <v>5059</v>
      </c>
      <c r="D1620" s="55" t="s">
        <v>5039</v>
      </c>
      <c r="E1620" s="55" t="s">
        <v>5061</v>
      </c>
    </row>
    <row r="1621" spans="1:5">
      <c r="A1621" s="55" t="s">
        <v>5037</v>
      </c>
      <c r="B1621" s="55" t="s">
        <v>5063</v>
      </c>
      <c r="C1621" s="55" t="s">
        <v>5062</v>
      </c>
      <c r="D1621" s="55" t="s">
        <v>5039</v>
      </c>
      <c r="E1621" s="55" t="s">
        <v>5064</v>
      </c>
    </row>
    <row r="1622" spans="1:5">
      <c r="A1622" s="55" t="s">
        <v>5037</v>
      </c>
      <c r="B1622" s="55" t="s">
        <v>5066</v>
      </c>
      <c r="C1622" s="55" t="s">
        <v>5065</v>
      </c>
      <c r="D1622" s="55" t="s">
        <v>5039</v>
      </c>
      <c r="E1622" s="55" t="s">
        <v>5067</v>
      </c>
    </row>
    <row r="1623" spans="1:5">
      <c r="A1623" s="55" t="s">
        <v>5037</v>
      </c>
      <c r="B1623" s="55" t="s">
        <v>5069</v>
      </c>
      <c r="C1623" s="55" t="s">
        <v>5068</v>
      </c>
      <c r="D1623" s="55" t="s">
        <v>5039</v>
      </c>
      <c r="E1623" s="55" t="s">
        <v>5070</v>
      </c>
    </row>
    <row r="1624" spans="1:5">
      <c r="A1624" s="55" t="s">
        <v>5037</v>
      </c>
      <c r="B1624" s="55" t="s">
        <v>5072</v>
      </c>
      <c r="C1624" s="55" t="s">
        <v>5071</v>
      </c>
      <c r="D1624" s="55" t="s">
        <v>5039</v>
      </c>
      <c r="E1624" s="55" t="s">
        <v>5073</v>
      </c>
    </row>
    <row r="1625" spans="1:5">
      <c r="A1625" s="55" t="s">
        <v>5037</v>
      </c>
      <c r="B1625" s="55" t="s">
        <v>5075</v>
      </c>
      <c r="C1625" s="55" t="s">
        <v>5074</v>
      </c>
      <c r="D1625" s="55" t="s">
        <v>5039</v>
      </c>
      <c r="E1625" s="55" t="s">
        <v>5076</v>
      </c>
    </row>
    <row r="1626" spans="1:5">
      <c r="A1626" s="55" t="s">
        <v>5037</v>
      </c>
      <c r="B1626" s="55" t="s">
        <v>5078</v>
      </c>
      <c r="C1626" s="55" t="s">
        <v>5077</v>
      </c>
      <c r="D1626" s="55" t="s">
        <v>5039</v>
      </c>
      <c r="E1626" s="55" t="s">
        <v>5079</v>
      </c>
    </row>
    <row r="1627" spans="1:5">
      <c r="A1627" s="55" t="s">
        <v>5037</v>
      </c>
      <c r="B1627" s="55" t="s">
        <v>1060</v>
      </c>
      <c r="C1627" s="55" t="s">
        <v>5080</v>
      </c>
      <c r="D1627" s="55" t="s">
        <v>5039</v>
      </c>
      <c r="E1627" s="55" t="s">
        <v>1061</v>
      </c>
    </row>
    <row r="1628" spans="1:5">
      <c r="A1628" s="55" t="s">
        <v>5037</v>
      </c>
      <c r="B1628" s="55" t="s">
        <v>5082</v>
      </c>
      <c r="C1628" s="55" t="s">
        <v>5081</v>
      </c>
      <c r="D1628" s="55" t="s">
        <v>5039</v>
      </c>
      <c r="E1628" s="55" t="s">
        <v>5083</v>
      </c>
    </row>
    <row r="1629" spans="1:5">
      <c r="A1629" s="55" t="s">
        <v>5037</v>
      </c>
      <c r="B1629" s="55" t="s">
        <v>5085</v>
      </c>
      <c r="C1629" s="55" t="s">
        <v>5084</v>
      </c>
      <c r="D1629" s="55" t="s">
        <v>5039</v>
      </c>
      <c r="E1629" s="55" t="s">
        <v>5086</v>
      </c>
    </row>
    <row r="1630" spans="1:5">
      <c r="A1630" s="55" t="s">
        <v>5037</v>
      </c>
      <c r="B1630" s="55" t="s">
        <v>5088</v>
      </c>
      <c r="C1630" s="55" t="s">
        <v>5087</v>
      </c>
      <c r="D1630" s="55" t="s">
        <v>5039</v>
      </c>
      <c r="E1630" s="55" t="s">
        <v>5089</v>
      </c>
    </row>
    <row r="1631" spans="1:5">
      <c r="A1631" s="55" t="s">
        <v>5037</v>
      </c>
      <c r="B1631" s="55" t="s">
        <v>5091</v>
      </c>
      <c r="C1631" s="55" t="s">
        <v>5090</v>
      </c>
      <c r="D1631" s="55" t="s">
        <v>5039</v>
      </c>
      <c r="E1631" s="55" t="s">
        <v>5092</v>
      </c>
    </row>
    <row r="1632" spans="1:5">
      <c r="A1632" s="55" t="s">
        <v>5037</v>
      </c>
      <c r="B1632" s="55" t="s">
        <v>5094</v>
      </c>
      <c r="C1632" s="55" t="s">
        <v>5093</v>
      </c>
      <c r="D1632" s="55" t="s">
        <v>5039</v>
      </c>
      <c r="E1632" s="55" t="s">
        <v>5095</v>
      </c>
    </row>
    <row r="1633" spans="1:5">
      <c r="A1633" s="55" t="s">
        <v>5037</v>
      </c>
      <c r="B1633" s="55" t="s">
        <v>5097</v>
      </c>
      <c r="C1633" s="55" t="s">
        <v>5096</v>
      </c>
      <c r="D1633" s="55" t="s">
        <v>5039</v>
      </c>
      <c r="E1633" s="55" t="s">
        <v>5098</v>
      </c>
    </row>
    <row r="1634" spans="1:5">
      <c r="A1634" s="55" t="s">
        <v>5037</v>
      </c>
      <c r="B1634" s="55" t="s">
        <v>5100</v>
      </c>
      <c r="C1634" s="55" t="s">
        <v>5099</v>
      </c>
      <c r="D1634" s="55" t="s">
        <v>5039</v>
      </c>
      <c r="E1634" s="55" t="s">
        <v>5101</v>
      </c>
    </row>
    <row r="1635" spans="1:5">
      <c r="A1635" s="55" t="s">
        <v>5037</v>
      </c>
      <c r="B1635" s="55" t="s">
        <v>1241</v>
      </c>
      <c r="C1635" s="55" t="s">
        <v>5102</v>
      </c>
      <c r="D1635" s="55" t="s">
        <v>5039</v>
      </c>
      <c r="E1635" s="55" t="s">
        <v>1242</v>
      </c>
    </row>
    <row r="1636" spans="1:5">
      <c r="A1636" s="55" t="s">
        <v>5037</v>
      </c>
      <c r="B1636" s="55" t="s">
        <v>5104</v>
      </c>
      <c r="C1636" s="55" t="s">
        <v>5103</v>
      </c>
      <c r="D1636" s="55" t="s">
        <v>5039</v>
      </c>
      <c r="E1636" s="55" t="s">
        <v>5105</v>
      </c>
    </row>
    <row r="1637" spans="1:5">
      <c r="A1637" s="55" t="s">
        <v>5037</v>
      </c>
      <c r="B1637" s="55" t="s">
        <v>2878</v>
      </c>
      <c r="C1637" s="55" t="s">
        <v>5106</v>
      </c>
      <c r="D1637" s="55" t="s">
        <v>5039</v>
      </c>
      <c r="E1637" s="55" t="s">
        <v>2879</v>
      </c>
    </row>
    <row r="1638" spans="1:5">
      <c r="A1638" s="55" t="s">
        <v>5037</v>
      </c>
      <c r="B1638" s="55" t="s">
        <v>5108</v>
      </c>
      <c r="C1638" s="55" t="s">
        <v>5107</v>
      </c>
      <c r="D1638" s="55" t="s">
        <v>5039</v>
      </c>
      <c r="E1638" s="55" t="s">
        <v>5109</v>
      </c>
    </row>
    <row r="1639" spans="1:5">
      <c r="A1639" s="55" t="s">
        <v>5037</v>
      </c>
      <c r="B1639" s="55" t="s">
        <v>5111</v>
      </c>
      <c r="C1639" s="55" t="s">
        <v>5110</v>
      </c>
      <c r="D1639" s="55" t="s">
        <v>5039</v>
      </c>
      <c r="E1639" s="55" t="s">
        <v>5112</v>
      </c>
    </row>
    <row r="1640" spans="1:5">
      <c r="A1640" s="55" t="s">
        <v>5037</v>
      </c>
      <c r="B1640" s="55" t="s">
        <v>5114</v>
      </c>
      <c r="C1640" s="55" t="s">
        <v>5113</v>
      </c>
      <c r="D1640" s="55" t="s">
        <v>5039</v>
      </c>
      <c r="E1640" s="55" t="s">
        <v>5115</v>
      </c>
    </row>
    <row r="1641" spans="1:5">
      <c r="A1641" s="55" t="s">
        <v>5037</v>
      </c>
      <c r="B1641" s="55" t="s">
        <v>5117</v>
      </c>
      <c r="C1641" s="55" t="s">
        <v>5116</v>
      </c>
      <c r="D1641" s="55" t="s">
        <v>5039</v>
      </c>
      <c r="E1641" s="55" t="s">
        <v>5118</v>
      </c>
    </row>
    <row r="1642" spans="1:5">
      <c r="A1642" s="55" t="s">
        <v>5037</v>
      </c>
      <c r="B1642" s="55" t="s">
        <v>5120</v>
      </c>
      <c r="C1642" s="55" t="s">
        <v>5119</v>
      </c>
      <c r="D1642" s="55" t="s">
        <v>5039</v>
      </c>
      <c r="E1642" s="55" t="s">
        <v>5121</v>
      </c>
    </row>
    <row r="1643" spans="1:5">
      <c r="A1643" s="55" t="s">
        <v>5037</v>
      </c>
      <c r="B1643" s="55" t="s">
        <v>5123</v>
      </c>
      <c r="C1643" s="55" t="s">
        <v>5122</v>
      </c>
      <c r="D1643" s="55" t="s">
        <v>5039</v>
      </c>
      <c r="E1643" s="55" t="s">
        <v>5124</v>
      </c>
    </row>
    <row r="1644" spans="1:5">
      <c r="A1644" s="55" t="s">
        <v>5037</v>
      </c>
      <c r="B1644" s="55" t="s">
        <v>5126</v>
      </c>
      <c r="C1644" s="55" t="s">
        <v>5125</v>
      </c>
      <c r="D1644" s="55" t="s">
        <v>5039</v>
      </c>
      <c r="E1644" s="55" t="s">
        <v>5127</v>
      </c>
    </row>
    <row r="1645" spans="1:5">
      <c r="A1645" s="55" t="s">
        <v>5037</v>
      </c>
      <c r="B1645" s="55" t="s">
        <v>5129</v>
      </c>
      <c r="C1645" s="55" t="s">
        <v>5128</v>
      </c>
      <c r="D1645" s="55" t="s">
        <v>5039</v>
      </c>
      <c r="E1645" s="55" t="s">
        <v>5130</v>
      </c>
    </row>
    <row r="1646" spans="1:5">
      <c r="A1646" s="55" t="s">
        <v>5037</v>
      </c>
      <c r="B1646" s="55" t="s">
        <v>5132</v>
      </c>
      <c r="C1646" s="55" t="s">
        <v>5131</v>
      </c>
      <c r="D1646" s="55" t="s">
        <v>5039</v>
      </c>
      <c r="E1646" s="55" t="s">
        <v>5133</v>
      </c>
    </row>
    <row r="1647" spans="1:5">
      <c r="A1647" s="55" t="s">
        <v>5037</v>
      </c>
      <c r="B1647" s="55" t="s">
        <v>5135</v>
      </c>
      <c r="C1647" s="55" t="s">
        <v>5134</v>
      </c>
      <c r="D1647" s="55" t="s">
        <v>5039</v>
      </c>
      <c r="E1647" s="55" t="s">
        <v>5136</v>
      </c>
    </row>
    <row r="1648" spans="1:5">
      <c r="A1648" s="55" t="s">
        <v>5037</v>
      </c>
      <c r="B1648" s="55" t="s">
        <v>5138</v>
      </c>
      <c r="C1648" s="55" t="s">
        <v>5137</v>
      </c>
      <c r="D1648" s="55" t="s">
        <v>5039</v>
      </c>
      <c r="E1648" s="55" t="s">
        <v>5139</v>
      </c>
    </row>
    <row r="1649" spans="1:5">
      <c r="A1649" s="55" t="s">
        <v>5037</v>
      </c>
      <c r="B1649" s="55" t="s">
        <v>5141</v>
      </c>
      <c r="C1649" s="55" t="s">
        <v>5140</v>
      </c>
      <c r="D1649" s="55" t="s">
        <v>5039</v>
      </c>
      <c r="E1649" s="55" t="s">
        <v>5142</v>
      </c>
    </row>
    <row r="1650" spans="1:5">
      <c r="A1650" s="55" t="s">
        <v>5037</v>
      </c>
      <c r="B1650" s="55" t="s">
        <v>5144</v>
      </c>
      <c r="C1650" s="55" t="s">
        <v>5143</v>
      </c>
      <c r="D1650" s="55" t="s">
        <v>5039</v>
      </c>
      <c r="E1650" s="55" t="s">
        <v>5145</v>
      </c>
    </row>
    <row r="1651" spans="1:5">
      <c r="A1651" s="55" t="s">
        <v>5037</v>
      </c>
      <c r="B1651" s="55" t="s">
        <v>5147</v>
      </c>
      <c r="C1651" s="55" t="s">
        <v>5146</v>
      </c>
      <c r="D1651" s="55" t="s">
        <v>5039</v>
      </c>
      <c r="E1651" s="55" t="s">
        <v>5148</v>
      </c>
    </row>
    <row r="1652" spans="1:5">
      <c r="A1652" s="55" t="s">
        <v>5037</v>
      </c>
      <c r="B1652" s="55" t="s">
        <v>5150</v>
      </c>
      <c r="C1652" s="55" t="s">
        <v>5149</v>
      </c>
      <c r="D1652" s="55" t="s">
        <v>5039</v>
      </c>
      <c r="E1652" s="55" t="s">
        <v>5151</v>
      </c>
    </row>
    <row r="1653" spans="1:5">
      <c r="A1653" s="55" t="s">
        <v>5037</v>
      </c>
      <c r="B1653" s="55" t="s">
        <v>5153</v>
      </c>
      <c r="C1653" s="55" t="s">
        <v>5152</v>
      </c>
      <c r="D1653" s="55" t="s">
        <v>5039</v>
      </c>
      <c r="E1653" s="55" t="s">
        <v>5154</v>
      </c>
    </row>
    <row r="1654" spans="1:5">
      <c r="A1654" s="55" t="s">
        <v>5037</v>
      </c>
      <c r="B1654" s="55" t="s">
        <v>5156</v>
      </c>
      <c r="C1654" s="55" t="s">
        <v>5155</v>
      </c>
      <c r="D1654" s="55" t="s">
        <v>5039</v>
      </c>
      <c r="E1654" s="55" t="s">
        <v>5157</v>
      </c>
    </row>
    <row r="1655" spans="1:5">
      <c r="A1655" s="55" t="s">
        <v>5037</v>
      </c>
      <c r="B1655" s="55" t="s">
        <v>5159</v>
      </c>
      <c r="C1655" s="55" t="s">
        <v>5158</v>
      </c>
      <c r="D1655" s="55" t="s">
        <v>5039</v>
      </c>
      <c r="E1655" s="55" t="s">
        <v>5160</v>
      </c>
    </row>
    <row r="1656" spans="1:5">
      <c r="A1656" s="55" t="s">
        <v>5037</v>
      </c>
      <c r="B1656" s="55" t="s">
        <v>5162</v>
      </c>
      <c r="C1656" s="55" t="s">
        <v>5161</v>
      </c>
      <c r="D1656" s="55" t="s">
        <v>5039</v>
      </c>
      <c r="E1656" s="55" t="s">
        <v>5163</v>
      </c>
    </row>
    <row r="1657" spans="1:5">
      <c r="A1657" s="55" t="s">
        <v>5037</v>
      </c>
      <c r="B1657" s="55" t="s">
        <v>5165</v>
      </c>
      <c r="C1657" s="55" t="s">
        <v>5164</v>
      </c>
      <c r="D1657" s="55" t="s">
        <v>5039</v>
      </c>
      <c r="E1657" s="55" t="s">
        <v>5166</v>
      </c>
    </row>
    <row r="1658" spans="1:5">
      <c r="A1658" s="52" t="s">
        <v>5168</v>
      </c>
      <c r="B1658" s="54" t="str">
        <f>A1658</f>
        <v>大分県</v>
      </c>
      <c r="C1658" s="52" t="s">
        <v>5167</v>
      </c>
      <c r="D1658" s="54" t="s">
        <v>5169</v>
      </c>
      <c r="E1658" s="53"/>
    </row>
    <row r="1659" spans="1:5">
      <c r="A1659" s="55" t="s">
        <v>5171</v>
      </c>
      <c r="B1659" s="55" t="s">
        <v>5172</v>
      </c>
      <c r="C1659" s="55" t="s">
        <v>5170</v>
      </c>
      <c r="D1659" s="55" t="s">
        <v>5173</v>
      </c>
      <c r="E1659" s="55" t="s">
        <v>5174</v>
      </c>
    </row>
    <row r="1660" spans="1:5">
      <c r="A1660" s="55" t="s">
        <v>5171</v>
      </c>
      <c r="B1660" s="55" t="s">
        <v>5176</v>
      </c>
      <c r="C1660" s="55" t="s">
        <v>5175</v>
      </c>
      <c r="D1660" s="55" t="s">
        <v>5173</v>
      </c>
      <c r="E1660" s="55" t="s">
        <v>5177</v>
      </c>
    </row>
    <row r="1661" spans="1:5">
      <c r="A1661" s="55" t="s">
        <v>5171</v>
      </c>
      <c r="B1661" s="55" t="s">
        <v>5179</v>
      </c>
      <c r="C1661" s="55" t="s">
        <v>5178</v>
      </c>
      <c r="D1661" s="55" t="s">
        <v>5173</v>
      </c>
      <c r="E1661" s="55" t="s">
        <v>5180</v>
      </c>
    </row>
    <row r="1662" spans="1:5">
      <c r="A1662" s="55" t="s">
        <v>5171</v>
      </c>
      <c r="B1662" s="55" t="s">
        <v>5182</v>
      </c>
      <c r="C1662" s="55" t="s">
        <v>5181</v>
      </c>
      <c r="D1662" s="55" t="s">
        <v>5173</v>
      </c>
      <c r="E1662" s="55" t="s">
        <v>5183</v>
      </c>
    </row>
    <row r="1663" spans="1:5">
      <c r="A1663" s="55" t="s">
        <v>5171</v>
      </c>
      <c r="B1663" s="55" t="s">
        <v>5185</v>
      </c>
      <c r="C1663" s="55" t="s">
        <v>5184</v>
      </c>
      <c r="D1663" s="55" t="s">
        <v>5173</v>
      </c>
      <c r="E1663" s="55" t="s">
        <v>5186</v>
      </c>
    </row>
    <row r="1664" spans="1:5">
      <c r="A1664" s="55" t="s">
        <v>5171</v>
      </c>
      <c r="B1664" s="55" t="s">
        <v>5188</v>
      </c>
      <c r="C1664" s="55" t="s">
        <v>5187</v>
      </c>
      <c r="D1664" s="55" t="s">
        <v>5173</v>
      </c>
      <c r="E1664" s="55" t="s">
        <v>5189</v>
      </c>
    </row>
    <row r="1665" spans="1:5">
      <c r="A1665" s="55" t="s">
        <v>5171</v>
      </c>
      <c r="B1665" s="55" t="s">
        <v>5191</v>
      </c>
      <c r="C1665" s="55" t="s">
        <v>5190</v>
      </c>
      <c r="D1665" s="55" t="s">
        <v>5173</v>
      </c>
      <c r="E1665" s="55" t="s">
        <v>5192</v>
      </c>
    </row>
    <row r="1666" spans="1:5">
      <c r="A1666" s="55" t="s">
        <v>5171</v>
      </c>
      <c r="B1666" s="55" t="s">
        <v>5194</v>
      </c>
      <c r="C1666" s="55" t="s">
        <v>5193</v>
      </c>
      <c r="D1666" s="55" t="s">
        <v>5173</v>
      </c>
      <c r="E1666" s="55" t="s">
        <v>5195</v>
      </c>
    </row>
    <row r="1667" spans="1:5">
      <c r="A1667" s="55" t="s">
        <v>5171</v>
      </c>
      <c r="B1667" s="55" t="s">
        <v>5197</v>
      </c>
      <c r="C1667" s="55" t="s">
        <v>5196</v>
      </c>
      <c r="D1667" s="55" t="s">
        <v>5173</v>
      </c>
      <c r="E1667" s="55" t="s">
        <v>5198</v>
      </c>
    </row>
    <row r="1668" spans="1:5">
      <c r="A1668" s="55" t="s">
        <v>5171</v>
      </c>
      <c r="B1668" s="55" t="s">
        <v>5200</v>
      </c>
      <c r="C1668" s="55" t="s">
        <v>5199</v>
      </c>
      <c r="D1668" s="55" t="s">
        <v>5173</v>
      </c>
      <c r="E1668" s="55" t="s">
        <v>5201</v>
      </c>
    </row>
    <row r="1669" spans="1:5">
      <c r="A1669" s="55" t="s">
        <v>5171</v>
      </c>
      <c r="B1669" s="55" t="s">
        <v>5203</v>
      </c>
      <c r="C1669" s="55" t="s">
        <v>5202</v>
      </c>
      <c r="D1669" s="55" t="s">
        <v>5173</v>
      </c>
      <c r="E1669" s="55" t="s">
        <v>5204</v>
      </c>
    </row>
    <row r="1670" spans="1:5">
      <c r="A1670" s="55" t="s">
        <v>5171</v>
      </c>
      <c r="B1670" s="55" t="s">
        <v>5206</v>
      </c>
      <c r="C1670" s="55" t="s">
        <v>5205</v>
      </c>
      <c r="D1670" s="55" t="s">
        <v>5173</v>
      </c>
      <c r="E1670" s="55" t="s">
        <v>5207</v>
      </c>
    </row>
    <row r="1671" spans="1:5">
      <c r="A1671" s="55" t="s">
        <v>5171</v>
      </c>
      <c r="B1671" s="55" t="s">
        <v>5209</v>
      </c>
      <c r="C1671" s="55" t="s">
        <v>5208</v>
      </c>
      <c r="D1671" s="55" t="s">
        <v>5173</v>
      </c>
      <c r="E1671" s="55" t="s">
        <v>5210</v>
      </c>
    </row>
    <row r="1672" spans="1:5">
      <c r="A1672" s="55" t="s">
        <v>5171</v>
      </c>
      <c r="B1672" s="55" t="s">
        <v>5212</v>
      </c>
      <c r="C1672" s="55" t="s">
        <v>5211</v>
      </c>
      <c r="D1672" s="55" t="s">
        <v>5173</v>
      </c>
      <c r="E1672" s="55" t="s">
        <v>5213</v>
      </c>
    </row>
    <row r="1673" spans="1:5">
      <c r="A1673" s="55" t="s">
        <v>5171</v>
      </c>
      <c r="B1673" s="55" t="s">
        <v>5215</v>
      </c>
      <c r="C1673" s="55" t="s">
        <v>5214</v>
      </c>
      <c r="D1673" s="55" t="s">
        <v>5173</v>
      </c>
      <c r="E1673" s="55" t="s">
        <v>5216</v>
      </c>
    </row>
    <row r="1674" spans="1:5">
      <c r="A1674" s="55" t="s">
        <v>5171</v>
      </c>
      <c r="B1674" s="55" t="s">
        <v>5218</v>
      </c>
      <c r="C1674" s="55" t="s">
        <v>5217</v>
      </c>
      <c r="D1674" s="55" t="s">
        <v>5173</v>
      </c>
      <c r="E1674" s="55" t="s">
        <v>5219</v>
      </c>
    </row>
    <row r="1675" spans="1:5">
      <c r="A1675" s="55" t="s">
        <v>5171</v>
      </c>
      <c r="B1675" s="55" t="s">
        <v>5221</v>
      </c>
      <c r="C1675" s="55" t="s">
        <v>5220</v>
      </c>
      <c r="D1675" s="55" t="s">
        <v>5173</v>
      </c>
      <c r="E1675" s="55" t="s">
        <v>5222</v>
      </c>
    </row>
    <row r="1676" spans="1:5">
      <c r="A1676" s="55" t="s">
        <v>5171</v>
      </c>
      <c r="B1676" s="55" t="s">
        <v>5224</v>
      </c>
      <c r="C1676" s="55" t="s">
        <v>5223</v>
      </c>
      <c r="D1676" s="55" t="s">
        <v>5173</v>
      </c>
      <c r="E1676" s="55" t="s">
        <v>5225</v>
      </c>
    </row>
    <row r="1677" spans="1:5">
      <c r="A1677" s="52" t="s">
        <v>5227</v>
      </c>
      <c r="B1677" s="54" t="str">
        <f>A1677</f>
        <v>宮崎県</v>
      </c>
      <c r="C1677" s="52" t="s">
        <v>5226</v>
      </c>
      <c r="D1677" s="54" t="s">
        <v>5228</v>
      </c>
      <c r="E1677" s="53"/>
    </row>
    <row r="1678" spans="1:5">
      <c r="A1678" s="55" t="s">
        <v>5230</v>
      </c>
      <c r="B1678" s="55" t="s">
        <v>5231</v>
      </c>
      <c r="C1678" s="55" t="s">
        <v>5229</v>
      </c>
      <c r="D1678" s="55" t="s">
        <v>5232</v>
      </c>
      <c r="E1678" s="55" t="s">
        <v>5233</v>
      </c>
    </row>
    <row r="1679" spans="1:5">
      <c r="A1679" s="55" t="s">
        <v>5230</v>
      </c>
      <c r="B1679" s="55" t="s">
        <v>5235</v>
      </c>
      <c r="C1679" s="55" t="s">
        <v>5234</v>
      </c>
      <c r="D1679" s="55" t="s">
        <v>5232</v>
      </c>
      <c r="E1679" s="55" t="s">
        <v>5236</v>
      </c>
    </row>
    <row r="1680" spans="1:5">
      <c r="A1680" s="55" t="s">
        <v>5230</v>
      </c>
      <c r="B1680" s="55" t="s">
        <v>5238</v>
      </c>
      <c r="C1680" s="55" t="s">
        <v>5237</v>
      </c>
      <c r="D1680" s="55" t="s">
        <v>5232</v>
      </c>
      <c r="E1680" s="55" t="s">
        <v>5239</v>
      </c>
    </row>
    <row r="1681" spans="1:5">
      <c r="A1681" s="55" t="s">
        <v>5230</v>
      </c>
      <c r="B1681" s="55" t="s">
        <v>5241</v>
      </c>
      <c r="C1681" s="55" t="s">
        <v>5240</v>
      </c>
      <c r="D1681" s="55" t="s">
        <v>5232</v>
      </c>
      <c r="E1681" s="55" t="s">
        <v>5242</v>
      </c>
    </row>
    <row r="1682" spans="1:5">
      <c r="A1682" s="55" t="s">
        <v>5230</v>
      </c>
      <c r="B1682" s="55" t="s">
        <v>5244</v>
      </c>
      <c r="C1682" s="55" t="s">
        <v>5243</v>
      </c>
      <c r="D1682" s="55" t="s">
        <v>5232</v>
      </c>
      <c r="E1682" s="55" t="s">
        <v>5245</v>
      </c>
    </row>
    <row r="1683" spans="1:5">
      <c r="A1683" s="55" t="s">
        <v>5230</v>
      </c>
      <c r="B1683" s="55" t="s">
        <v>5247</v>
      </c>
      <c r="C1683" s="55" t="s">
        <v>5246</v>
      </c>
      <c r="D1683" s="55" t="s">
        <v>5232</v>
      </c>
      <c r="E1683" s="55" t="s">
        <v>5248</v>
      </c>
    </row>
    <row r="1684" spans="1:5">
      <c r="A1684" s="55" t="s">
        <v>5230</v>
      </c>
      <c r="B1684" s="55" t="s">
        <v>5250</v>
      </c>
      <c r="C1684" s="55" t="s">
        <v>5249</v>
      </c>
      <c r="D1684" s="55" t="s">
        <v>5232</v>
      </c>
      <c r="E1684" s="55" t="s">
        <v>5251</v>
      </c>
    </row>
    <row r="1685" spans="1:5">
      <c r="A1685" s="55" t="s">
        <v>5230</v>
      </c>
      <c r="B1685" s="55" t="s">
        <v>5253</v>
      </c>
      <c r="C1685" s="55" t="s">
        <v>5252</v>
      </c>
      <c r="D1685" s="55" t="s">
        <v>5232</v>
      </c>
      <c r="E1685" s="55" t="s">
        <v>5254</v>
      </c>
    </row>
    <row r="1686" spans="1:5">
      <c r="A1686" s="55" t="s">
        <v>5230</v>
      </c>
      <c r="B1686" s="55" t="s">
        <v>5256</v>
      </c>
      <c r="C1686" s="55" t="s">
        <v>5255</v>
      </c>
      <c r="D1686" s="55" t="s">
        <v>5232</v>
      </c>
      <c r="E1686" s="55" t="s">
        <v>5257</v>
      </c>
    </row>
    <row r="1687" spans="1:5">
      <c r="A1687" s="55" t="s">
        <v>5230</v>
      </c>
      <c r="B1687" s="55" t="s">
        <v>5259</v>
      </c>
      <c r="C1687" s="55" t="s">
        <v>5258</v>
      </c>
      <c r="D1687" s="55" t="s">
        <v>5232</v>
      </c>
      <c r="E1687" s="55" t="s">
        <v>5260</v>
      </c>
    </row>
    <row r="1688" spans="1:5">
      <c r="A1688" s="55" t="s">
        <v>5230</v>
      </c>
      <c r="B1688" s="55" t="s">
        <v>5262</v>
      </c>
      <c r="C1688" s="55" t="s">
        <v>5261</v>
      </c>
      <c r="D1688" s="55" t="s">
        <v>5232</v>
      </c>
      <c r="E1688" s="55" t="s">
        <v>5263</v>
      </c>
    </row>
    <row r="1689" spans="1:5">
      <c r="A1689" s="55" t="s">
        <v>5230</v>
      </c>
      <c r="B1689" s="55" t="s">
        <v>5265</v>
      </c>
      <c r="C1689" s="55" t="s">
        <v>5264</v>
      </c>
      <c r="D1689" s="55" t="s">
        <v>5232</v>
      </c>
      <c r="E1689" s="55" t="s">
        <v>5266</v>
      </c>
    </row>
    <row r="1690" spans="1:5">
      <c r="A1690" s="55" t="s">
        <v>5230</v>
      </c>
      <c r="B1690" s="55" t="s">
        <v>5268</v>
      </c>
      <c r="C1690" s="55" t="s">
        <v>5267</v>
      </c>
      <c r="D1690" s="55" t="s">
        <v>5232</v>
      </c>
      <c r="E1690" s="55" t="s">
        <v>5269</v>
      </c>
    </row>
    <row r="1691" spans="1:5">
      <c r="A1691" s="55" t="s">
        <v>5230</v>
      </c>
      <c r="B1691" s="55" t="s">
        <v>5271</v>
      </c>
      <c r="C1691" s="55" t="s">
        <v>5270</v>
      </c>
      <c r="D1691" s="55" t="s">
        <v>5232</v>
      </c>
      <c r="E1691" s="55" t="s">
        <v>5272</v>
      </c>
    </row>
    <row r="1692" spans="1:5">
      <c r="A1692" s="55" t="s">
        <v>5230</v>
      </c>
      <c r="B1692" s="55" t="s">
        <v>5274</v>
      </c>
      <c r="C1692" s="55" t="s">
        <v>5273</v>
      </c>
      <c r="D1692" s="55" t="s">
        <v>5232</v>
      </c>
      <c r="E1692" s="55" t="s">
        <v>5275</v>
      </c>
    </row>
    <row r="1693" spans="1:5">
      <c r="A1693" s="55" t="s">
        <v>5230</v>
      </c>
      <c r="B1693" s="55" t="s">
        <v>5277</v>
      </c>
      <c r="C1693" s="55" t="s">
        <v>5276</v>
      </c>
      <c r="D1693" s="55" t="s">
        <v>5232</v>
      </c>
      <c r="E1693" s="55" t="s">
        <v>5278</v>
      </c>
    </row>
    <row r="1694" spans="1:5">
      <c r="A1694" s="55" t="s">
        <v>5230</v>
      </c>
      <c r="B1694" s="55" t="s">
        <v>5280</v>
      </c>
      <c r="C1694" s="55" t="s">
        <v>5279</v>
      </c>
      <c r="D1694" s="55" t="s">
        <v>5232</v>
      </c>
      <c r="E1694" s="55" t="s">
        <v>5281</v>
      </c>
    </row>
    <row r="1695" spans="1:5">
      <c r="A1695" s="55" t="s">
        <v>5230</v>
      </c>
      <c r="B1695" s="55" t="s">
        <v>5283</v>
      </c>
      <c r="C1695" s="55" t="s">
        <v>5282</v>
      </c>
      <c r="D1695" s="55" t="s">
        <v>5232</v>
      </c>
      <c r="E1695" s="55" t="s">
        <v>5284</v>
      </c>
    </row>
    <row r="1696" spans="1:5">
      <c r="A1696" s="55" t="s">
        <v>5230</v>
      </c>
      <c r="B1696" s="55" t="s">
        <v>5286</v>
      </c>
      <c r="C1696" s="55" t="s">
        <v>5285</v>
      </c>
      <c r="D1696" s="55" t="s">
        <v>5232</v>
      </c>
      <c r="E1696" s="55" t="s">
        <v>4707</v>
      </c>
    </row>
    <row r="1697" spans="1:5">
      <c r="A1697" s="55" t="s">
        <v>5230</v>
      </c>
      <c r="B1697" s="55" t="s">
        <v>5288</v>
      </c>
      <c r="C1697" s="55" t="s">
        <v>5287</v>
      </c>
      <c r="D1697" s="55" t="s">
        <v>5232</v>
      </c>
      <c r="E1697" s="55" t="s">
        <v>5289</v>
      </c>
    </row>
    <row r="1698" spans="1:5">
      <c r="A1698" s="55" t="s">
        <v>5230</v>
      </c>
      <c r="B1698" s="55" t="s">
        <v>5291</v>
      </c>
      <c r="C1698" s="55" t="s">
        <v>5290</v>
      </c>
      <c r="D1698" s="55" t="s">
        <v>5232</v>
      </c>
      <c r="E1698" s="55" t="s">
        <v>5292</v>
      </c>
    </row>
    <row r="1699" spans="1:5">
      <c r="A1699" s="55" t="s">
        <v>5230</v>
      </c>
      <c r="B1699" s="55" t="s">
        <v>5294</v>
      </c>
      <c r="C1699" s="55" t="s">
        <v>5293</v>
      </c>
      <c r="D1699" s="55" t="s">
        <v>5232</v>
      </c>
      <c r="E1699" s="55" t="s">
        <v>5295</v>
      </c>
    </row>
    <row r="1700" spans="1:5">
      <c r="A1700" s="55" t="s">
        <v>5230</v>
      </c>
      <c r="B1700" s="55" t="s">
        <v>1140</v>
      </c>
      <c r="C1700" s="55" t="s">
        <v>5296</v>
      </c>
      <c r="D1700" s="55" t="s">
        <v>5232</v>
      </c>
      <c r="E1700" s="55" t="s">
        <v>1141</v>
      </c>
    </row>
    <row r="1701" spans="1:5">
      <c r="A1701" s="55" t="s">
        <v>5230</v>
      </c>
      <c r="B1701" s="55" t="s">
        <v>5298</v>
      </c>
      <c r="C1701" s="55" t="s">
        <v>5297</v>
      </c>
      <c r="D1701" s="55" t="s">
        <v>5232</v>
      </c>
      <c r="E1701" s="55" t="s">
        <v>5299</v>
      </c>
    </row>
    <row r="1702" spans="1:5">
      <c r="A1702" s="55" t="s">
        <v>5230</v>
      </c>
      <c r="B1702" s="55" t="s">
        <v>5301</v>
      </c>
      <c r="C1702" s="55" t="s">
        <v>5300</v>
      </c>
      <c r="D1702" s="55" t="s">
        <v>5232</v>
      </c>
      <c r="E1702" s="55" t="s">
        <v>5302</v>
      </c>
    </row>
    <row r="1703" spans="1:5">
      <c r="A1703" s="55" t="s">
        <v>5230</v>
      </c>
      <c r="B1703" s="55" t="s">
        <v>5304</v>
      </c>
      <c r="C1703" s="55" t="s">
        <v>5303</v>
      </c>
      <c r="D1703" s="55" t="s">
        <v>5232</v>
      </c>
      <c r="E1703" s="55" t="s">
        <v>5305</v>
      </c>
    </row>
    <row r="1704" spans="1:5">
      <c r="A1704" s="52" t="s">
        <v>5307</v>
      </c>
      <c r="B1704" s="54" t="str">
        <f>A1704</f>
        <v>鹿児島県</v>
      </c>
      <c r="C1704" s="52" t="s">
        <v>5306</v>
      </c>
      <c r="D1704" s="54" t="s">
        <v>5308</v>
      </c>
      <c r="E1704" s="53"/>
    </row>
    <row r="1705" spans="1:5">
      <c r="A1705" s="55" t="s">
        <v>5310</v>
      </c>
      <c r="B1705" s="55" t="s">
        <v>5311</v>
      </c>
      <c r="C1705" s="55" t="s">
        <v>5309</v>
      </c>
      <c r="D1705" s="55" t="s">
        <v>5312</v>
      </c>
      <c r="E1705" s="55" t="s">
        <v>5313</v>
      </c>
    </row>
    <row r="1706" spans="1:5">
      <c r="A1706" s="55" t="s">
        <v>5310</v>
      </c>
      <c r="B1706" s="55" t="s">
        <v>5315</v>
      </c>
      <c r="C1706" s="55" t="s">
        <v>5314</v>
      </c>
      <c r="D1706" s="55" t="s">
        <v>5312</v>
      </c>
      <c r="E1706" s="55" t="s">
        <v>5316</v>
      </c>
    </row>
    <row r="1707" spans="1:5">
      <c r="A1707" s="55" t="s">
        <v>5310</v>
      </c>
      <c r="B1707" s="55" t="s">
        <v>5318</v>
      </c>
      <c r="C1707" s="55" t="s">
        <v>5317</v>
      </c>
      <c r="D1707" s="55" t="s">
        <v>5312</v>
      </c>
      <c r="E1707" s="55" t="s">
        <v>5319</v>
      </c>
    </row>
    <row r="1708" spans="1:5">
      <c r="A1708" s="55" t="s">
        <v>5310</v>
      </c>
      <c r="B1708" s="55" t="s">
        <v>5321</v>
      </c>
      <c r="C1708" s="55" t="s">
        <v>5320</v>
      </c>
      <c r="D1708" s="55" t="s">
        <v>5312</v>
      </c>
      <c r="E1708" s="55" t="s">
        <v>5322</v>
      </c>
    </row>
    <row r="1709" spans="1:5">
      <c r="A1709" s="55" t="s">
        <v>5310</v>
      </c>
      <c r="B1709" s="55" t="s">
        <v>5324</v>
      </c>
      <c r="C1709" s="55" t="s">
        <v>5323</v>
      </c>
      <c r="D1709" s="55" t="s">
        <v>5312</v>
      </c>
      <c r="E1709" s="55" t="s">
        <v>3680</v>
      </c>
    </row>
    <row r="1710" spans="1:5">
      <c r="A1710" s="55" t="s">
        <v>5310</v>
      </c>
      <c r="B1710" s="55" t="s">
        <v>5326</v>
      </c>
      <c r="C1710" s="55" t="s">
        <v>5325</v>
      </c>
      <c r="D1710" s="55" t="s">
        <v>5312</v>
      </c>
      <c r="E1710" s="55" t="s">
        <v>5327</v>
      </c>
    </row>
    <row r="1711" spans="1:5">
      <c r="A1711" s="55" t="s">
        <v>5310</v>
      </c>
      <c r="B1711" s="55" t="s">
        <v>5329</v>
      </c>
      <c r="C1711" s="55" t="s">
        <v>5328</v>
      </c>
      <c r="D1711" s="55" t="s">
        <v>5312</v>
      </c>
      <c r="E1711" s="55" t="s">
        <v>5330</v>
      </c>
    </row>
    <row r="1712" spans="1:5">
      <c r="A1712" s="55" t="s">
        <v>5310</v>
      </c>
      <c r="B1712" s="55" t="s">
        <v>5332</v>
      </c>
      <c r="C1712" s="55" t="s">
        <v>5331</v>
      </c>
      <c r="D1712" s="55" t="s">
        <v>5312</v>
      </c>
      <c r="E1712" s="55" t="s">
        <v>5333</v>
      </c>
    </row>
    <row r="1713" spans="1:5">
      <c r="A1713" s="55" t="s">
        <v>5310</v>
      </c>
      <c r="B1713" s="55" t="s">
        <v>5335</v>
      </c>
      <c r="C1713" s="55" t="s">
        <v>5334</v>
      </c>
      <c r="D1713" s="55" t="s">
        <v>5312</v>
      </c>
      <c r="E1713" s="55" t="s">
        <v>5336</v>
      </c>
    </row>
    <row r="1714" spans="1:5">
      <c r="A1714" s="55" t="s">
        <v>5310</v>
      </c>
      <c r="B1714" s="55" t="s">
        <v>5338</v>
      </c>
      <c r="C1714" s="55" t="s">
        <v>5337</v>
      </c>
      <c r="D1714" s="55" t="s">
        <v>5312</v>
      </c>
      <c r="E1714" s="55" t="s">
        <v>5339</v>
      </c>
    </row>
    <row r="1715" spans="1:5">
      <c r="A1715" s="55" t="s">
        <v>5310</v>
      </c>
      <c r="B1715" s="55" t="s">
        <v>5341</v>
      </c>
      <c r="C1715" s="55" t="s">
        <v>5340</v>
      </c>
      <c r="D1715" s="55" t="s">
        <v>5312</v>
      </c>
      <c r="E1715" s="55" t="s">
        <v>5342</v>
      </c>
    </row>
    <row r="1716" spans="1:5">
      <c r="A1716" s="55" t="s">
        <v>5310</v>
      </c>
      <c r="B1716" s="55" t="s">
        <v>5344</v>
      </c>
      <c r="C1716" s="55" t="s">
        <v>5343</v>
      </c>
      <c r="D1716" s="55" t="s">
        <v>5312</v>
      </c>
      <c r="E1716" s="55" t="s">
        <v>5345</v>
      </c>
    </row>
    <row r="1717" spans="1:5">
      <c r="A1717" s="55" t="s">
        <v>5310</v>
      </c>
      <c r="B1717" s="55" t="s">
        <v>5347</v>
      </c>
      <c r="C1717" s="55" t="s">
        <v>5346</v>
      </c>
      <c r="D1717" s="55" t="s">
        <v>5312</v>
      </c>
      <c r="E1717" s="55" t="s">
        <v>5348</v>
      </c>
    </row>
    <row r="1718" spans="1:5">
      <c r="A1718" s="55" t="s">
        <v>5310</v>
      </c>
      <c r="B1718" s="55" t="s">
        <v>5350</v>
      </c>
      <c r="C1718" s="55" t="s">
        <v>5349</v>
      </c>
      <c r="D1718" s="55" t="s">
        <v>5312</v>
      </c>
      <c r="E1718" s="55" t="s">
        <v>5351</v>
      </c>
    </row>
    <row r="1719" spans="1:5">
      <c r="A1719" s="55" t="s">
        <v>5310</v>
      </c>
      <c r="B1719" s="55" t="s">
        <v>5353</v>
      </c>
      <c r="C1719" s="55" t="s">
        <v>5352</v>
      </c>
      <c r="D1719" s="55" t="s">
        <v>5312</v>
      </c>
      <c r="E1719" s="55" t="s">
        <v>5354</v>
      </c>
    </row>
    <row r="1720" spans="1:5">
      <c r="A1720" s="55" t="s">
        <v>5310</v>
      </c>
      <c r="B1720" s="55" t="s">
        <v>5356</v>
      </c>
      <c r="C1720" s="55" t="s">
        <v>5355</v>
      </c>
      <c r="D1720" s="55" t="s">
        <v>5312</v>
      </c>
      <c r="E1720" s="55" t="s">
        <v>5357</v>
      </c>
    </row>
    <row r="1721" spans="1:5">
      <c r="A1721" s="55" t="s">
        <v>5310</v>
      </c>
      <c r="B1721" s="55" t="s">
        <v>5359</v>
      </c>
      <c r="C1721" s="55" t="s">
        <v>5358</v>
      </c>
      <c r="D1721" s="55" t="s">
        <v>5312</v>
      </c>
      <c r="E1721" s="55" t="s">
        <v>5360</v>
      </c>
    </row>
    <row r="1722" spans="1:5">
      <c r="A1722" s="55" t="s">
        <v>5310</v>
      </c>
      <c r="B1722" s="55" t="s">
        <v>5362</v>
      </c>
      <c r="C1722" s="55" t="s">
        <v>5361</v>
      </c>
      <c r="D1722" s="55" t="s">
        <v>5312</v>
      </c>
      <c r="E1722" s="55" t="s">
        <v>5363</v>
      </c>
    </row>
    <row r="1723" spans="1:5">
      <c r="A1723" s="55" t="s">
        <v>5310</v>
      </c>
      <c r="B1723" s="55" t="s">
        <v>5365</v>
      </c>
      <c r="C1723" s="55" t="s">
        <v>5364</v>
      </c>
      <c r="D1723" s="55" t="s">
        <v>5312</v>
      </c>
      <c r="E1723" s="55" t="s">
        <v>5366</v>
      </c>
    </row>
    <row r="1724" spans="1:5">
      <c r="A1724" s="55" t="s">
        <v>5310</v>
      </c>
      <c r="B1724" s="55" t="s">
        <v>5368</v>
      </c>
      <c r="C1724" s="55" t="s">
        <v>5367</v>
      </c>
      <c r="D1724" s="55" t="s">
        <v>5312</v>
      </c>
      <c r="E1724" s="55" t="s">
        <v>5369</v>
      </c>
    </row>
    <row r="1725" spans="1:5">
      <c r="A1725" s="55" t="s">
        <v>5310</v>
      </c>
      <c r="B1725" s="55" t="s">
        <v>5371</v>
      </c>
      <c r="C1725" s="55" t="s">
        <v>5370</v>
      </c>
      <c r="D1725" s="55" t="s">
        <v>5312</v>
      </c>
      <c r="E1725" s="55" t="s">
        <v>2285</v>
      </c>
    </row>
    <row r="1726" spans="1:5">
      <c r="A1726" s="55" t="s">
        <v>5310</v>
      </c>
      <c r="B1726" s="55" t="s">
        <v>5373</v>
      </c>
      <c r="C1726" s="55" t="s">
        <v>5372</v>
      </c>
      <c r="D1726" s="55" t="s">
        <v>5312</v>
      </c>
      <c r="E1726" s="55" t="s">
        <v>5374</v>
      </c>
    </row>
    <row r="1727" spans="1:5">
      <c r="A1727" s="55" t="s">
        <v>5310</v>
      </c>
      <c r="B1727" s="55" t="s">
        <v>5376</v>
      </c>
      <c r="C1727" s="55" t="s">
        <v>5375</v>
      </c>
      <c r="D1727" s="55" t="s">
        <v>5312</v>
      </c>
      <c r="E1727" s="55" t="s">
        <v>5377</v>
      </c>
    </row>
    <row r="1728" spans="1:5">
      <c r="A1728" s="55" t="s">
        <v>5310</v>
      </c>
      <c r="B1728" s="55" t="s">
        <v>5379</v>
      </c>
      <c r="C1728" s="55" t="s">
        <v>5378</v>
      </c>
      <c r="D1728" s="55" t="s">
        <v>5312</v>
      </c>
      <c r="E1728" s="55" t="s">
        <v>5380</v>
      </c>
    </row>
    <row r="1729" spans="1:5">
      <c r="A1729" s="55" t="s">
        <v>5310</v>
      </c>
      <c r="B1729" s="55" t="s">
        <v>5382</v>
      </c>
      <c r="C1729" s="55" t="s">
        <v>5381</v>
      </c>
      <c r="D1729" s="55" t="s">
        <v>5312</v>
      </c>
      <c r="E1729" s="55" t="s">
        <v>5383</v>
      </c>
    </row>
    <row r="1730" spans="1:5">
      <c r="A1730" s="55" t="s">
        <v>5310</v>
      </c>
      <c r="B1730" s="55" t="s">
        <v>5385</v>
      </c>
      <c r="C1730" s="55" t="s">
        <v>5384</v>
      </c>
      <c r="D1730" s="55" t="s">
        <v>5312</v>
      </c>
      <c r="E1730" s="55" t="s">
        <v>5386</v>
      </c>
    </row>
    <row r="1731" spans="1:5">
      <c r="A1731" s="55" t="s">
        <v>5310</v>
      </c>
      <c r="B1731" s="55" t="s">
        <v>5388</v>
      </c>
      <c r="C1731" s="55" t="s">
        <v>5387</v>
      </c>
      <c r="D1731" s="55" t="s">
        <v>5312</v>
      </c>
      <c r="E1731" s="55" t="s">
        <v>5389</v>
      </c>
    </row>
    <row r="1732" spans="1:5">
      <c r="A1732" s="55" t="s">
        <v>5310</v>
      </c>
      <c r="B1732" s="55" t="s">
        <v>5391</v>
      </c>
      <c r="C1732" s="55" t="s">
        <v>5390</v>
      </c>
      <c r="D1732" s="55" t="s">
        <v>5312</v>
      </c>
      <c r="E1732" s="55" t="s">
        <v>5392</v>
      </c>
    </row>
    <row r="1733" spans="1:5">
      <c r="A1733" s="55" t="s">
        <v>5310</v>
      </c>
      <c r="B1733" s="55" t="s">
        <v>5394</v>
      </c>
      <c r="C1733" s="55" t="s">
        <v>5393</v>
      </c>
      <c r="D1733" s="55" t="s">
        <v>5312</v>
      </c>
      <c r="E1733" s="55" t="s">
        <v>5395</v>
      </c>
    </row>
    <row r="1734" spans="1:5">
      <c r="A1734" s="55" t="s">
        <v>5310</v>
      </c>
      <c r="B1734" s="55" t="s">
        <v>5397</v>
      </c>
      <c r="C1734" s="55" t="s">
        <v>5396</v>
      </c>
      <c r="D1734" s="55" t="s">
        <v>5312</v>
      </c>
      <c r="E1734" s="55" t="s">
        <v>5398</v>
      </c>
    </row>
    <row r="1735" spans="1:5">
      <c r="A1735" s="55" t="s">
        <v>5310</v>
      </c>
      <c r="B1735" s="55" t="s">
        <v>5400</v>
      </c>
      <c r="C1735" s="55" t="s">
        <v>5399</v>
      </c>
      <c r="D1735" s="55" t="s">
        <v>5312</v>
      </c>
      <c r="E1735" s="55" t="s">
        <v>5401</v>
      </c>
    </row>
    <row r="1736" spans="1:5">
      <c r="A1736" s="55" t="s">
        <v>5310</v>
      </c>
      <c r="B1736" s="55" t="s">
        <v>5403</v>
      </c>
      <c r="C1736" s="55" t="s">
        <v>5402</v>
      </c>
      <c r="D1736" s="55" t="s">
        <v>5312</v>
      </c>
      <c r="E1736" s="55" t="s">
        <v>5404</v>
      </c>
    </row>
    <row r="1737" spans="1:5">
      <c r="A1737" s="55" t="s">
        <v>5310</v>
      </c>
      <c r="B1737" s="55" t="s">
        <v>5406</v>
      </c>
      <c r="C1737" s="55" t="s">
        <v>5405</v>
      </c>
      <c r="D1737" s="55" t="s">
        <v>5312</v>
      </c>
      <c r="E1737" s="55" t="s">
        <v>5407</v>
      </c>
    </row>
    <row r="1738" spans="1:5">
      <c r="A1738" s="55" t="s">
        <v>5310</v>
      </c>
      <c r="B1738" s="55" t="s">
        <v>5409</v>
      </c>
      <c r="C1738" s="55" t="s">
        <v>5408</v>
      </c>
      <c r="D1738" s="55" t="s">
        <v>5312</v>
      </c>
      <c r="E1738" s="55" t="s">
        <v>5410</v>
      </c>
    </row>
    <row r="1739" spans="1:5">
      <c r="A1739" s="55" t="s">
        <v>5310</v>
      </c>
      <c r="B1739" s="55" t="s">
        <v>5412</v>
      </c>
      <c r="C1739" s="55" t="s">
        <v>5411</v>
      </c>
      <c r="D1739" s="55" t="s">
        <v>5312</v>
      </c>
      <c r="E1739" s="55" t="s">
        <v>5413</v>
      </c>
    </row>
    <row r="1740" spans="1:5">
      <c r="A1740" s="55" t="s">
        <v>5310</v>
      </c>
      <c r="B1740" s="55" t="s">
        <v>5415</v>
      </c>
      <c r="C1740" s="55" t="s">
        <v>5414</v>
      </c>
      <c r="D1740" s="55" t="s">
        <v>5312</v>
      </c>
      <c r="E1740" s="55" t="s">
        <v>5416</v>
      </c>
    </row>
    <row r="1741" spans="1:5">
      <c r="A1741" s="55" t="s">
        <v>5310</v>
      </c>
      <c r="B1741" s="55" t="s">
        <v>5418</v>
      </c>
      <c r="C1741" s="55" t="s">
        <v>5417</v>
      </c>
      <c r="D1741" s="55" t="s">
        <v>5312</v>
      </c>
      <c r="E1741" s="55" t="s">
        <v>5419</v>
      </c>
    </row>
    <row r="1742" spans="1:5">
      <c r="A1742" s="55" t="s">
        <v>5310</v>
      </c>
      <c r="B1742" s="55" t="s">
        <v>5421</v>
      </c>
      <c r="C1742" s="55" t="s">
        <v>5420</v>
      </c>
      <c r="D1742" s="55" t="s">
        <v>5312</v>
      </c>
      <c r="E1742" s="55" t="s">
        <v>5422</v>
      </c>
    </row>
    <row r="1743" spans="1:5">
      <c r="A1743" s="55" t="s">
        <v>5310</v>
      </c>
      <c r="B1743" s="55" t="s">
        <v>5424</v>
      </c>
      <c r="C1743" s="55" t="s">
        <v>5423</v>
      </c>
      <c r="D1743" s="55" t="s">
        <v>5312</v>
      </c>
      <c r="E1743" s="55" t="s">
        <v>5425</v>
      </c>
    </row>
    <row r="1744" spans="1:5">
      <c r="A1744" s="55" t="s">
        <v>5310</v>
      </c>
      <c r="B1744" s="55" t="s">
        <v>5427</v>
      </c>
      <c r="C1744" s="55" t="s">
        <v>5426</v>
      </c>
      <c r="D1744" s="55" t="s">
        <v>5312</v>
      </c>
      <c r="E1744" s="55" t="s">
        <v>5428</v>
      </c>
    </row>
    <row r="1745" spans="1:5">
      <c r="A1745" s="55" t="s">
        <v>5310</v>
      </c>
      <c r="B1745" s="55" t="s">
        <v>5430</v>
      </c>
      <c r="C1745" s="55" t="s">
        <v>5429</v>
      </c>
      <c r="D1745" s="55" t="s">
        <v>5312</v>
      </c>
      <c r="E1745" s="55" t="s">
        <v>5431</v>
      </c>
    </row>
    <row r="1746" spans="1:5">
      <c r="A1746" s="55" t="s">
        <v>5310</v>
      </c>
      <c r="B1746" s="55" t="s">
        <v>5433</v>
      </c>
      <c r="C1746" s="55" t="s">
        <v>5432</v>
      </c>
      <c r="D1746" s="55" t="s">
        <v>5312</v>
      </c>
      <c r="E1746" s="55" t="s">
        <v>5434</v>
      </c>
    </row>
    <row r="1747" spans="1:5">
      <c r="A1747" s="55" t="s">
        <v>5310</v>
      </c>
      <c r="B1747" s="55" t="s">
        <v>5436</v>
      </c>
      <c r="C1747" s="55" t="s">
        <v>5435</v>
      </c>
      <c r="D1747" s="55" t="s">
        <v>5312</v>
      </c>
      <c r="E1747" s="55" t="s">
        <v>5437</v>
      </c>
    </row>
    <row r="1748" spans="1:5">
      <c r="A1748" s="52" t="s">
        <v>5439</v>
      </c>
      <c r="B1748" s="54" t="str">
        <f>A1748</f>
        <v>沖縄県</v>
      </c>
      <c r="C1748" s="52" t="s">
        <v>5438</v>
      </c>
      <c r="D1748" s="54" t="s">
        <v>5440</v>
      </c>
      <c r="E1748" s="53"/>
    </row>
    <row r="1749" spans="1:5">
      <c r="A1749" s="55" t="s">
        <v>5442</v>
      </c>
      <c r="B1749" s="55" t="s">
        <v>5443</v>
      </c>
      <c r="C1749" s="55" t="s">
        <v>5441</v>
      </c>
      <c r="D1749" s="55" t="s">
        <v>5444</v>
      </c>
      <c r="E1749" s="55" t="s">
        <v>5445</v>
      </c>
    </row>
    <row r="1750" spans="1:5">
      <c r="A1750" s="55" t="s">
        <v>5442</v>
      </c>
      <c r="B1750" s="55" t="s">
        <v>5447</v>
      </c>
      <c r="C1750" s="55" t="s">
        <v>5446</v>
      </c>
      <c r="D1750" s="55" t="s">
        <v>5444</v>
      </c>
      <c r="E1750" s="55" t="s">
        <v>5448</v>
      </c>
    </row>
    <row r="1751" spans="1:5">
      <c r="A1751" s="55" t="s">
        <v>5442</v>
      </c>
      <c r="B1751" s="55" t="s">
        <v>5450</v>
      </c>
      <c r="C1751" s="55" t="s">
        <v>5449</v>
      </c>
      <c r="D1751" s="55" t="s">
        <v>5444</v>
      </c>
      <c r="E1751" s="55" t="s">
        <v>5451</v>
      </c>
    </row>
    <row r="1752" spans="1:5">
      <c r="A1752" s="55" t="s">
        <v>5442</v>
      </c>
      <c r="B1752" s="55" t="s">
        <v>5453</v>
      </c>
      <c r="C1752" s="55" t="s">
        <v>5452</v>
      </c>
      <c r="D1752" s="55" t="s">
        <v>5444</v>
      </c>
      <c r="E1752" s="55" t="s">
        <v>5454</v>
      </c>
    </row>
    <row r="1753" spans="1:5">
      <c r="A1753" s="55" t="s">
        <v>5442</v>
      </c>
      <c r="B1753" s="55" t="s">
        <v>5456</v>
      </c>
      <c r="C1753" s="55" t="s">
        <v>5455</v>
      </c>
      <c r="D1753" s="55" t="s">
        <v>5444</v>
      </c>
      <c r="E1753" s="55" t="s">
        <v>5457</v>
      </c>
    </row>
    <row r="1754" spans="1:5">
      <c r="A1754" s="55" t="s">
        <v>5442</v>
      </c>
      <c r="B1754" s="55" t="s">
        <v>5459</v>
      </c>
      <c r="C1754" s="55" t="s">
        <v>5458</v>
      </c>
      <c r="D1754" s="55" t="s">
        <v>5444</v>
      </c>
      <c r="E1754" s="55" t="s">
        <v>5460</v>
      </c>
    </row>
    <row r="1755" spans="1:5">
      <c r="A1755" s="55" t="s">
        <v>5442</v>
      </c>
      <c r="B1755" s="55" t="s">
        <v>5462</v>
      </c>
      <c r="C1755" s="55" t="s">
        <v>5461</v>
      </c>
      <c r="D1755" s="55" t="s">
        <v>5444</v>
      </c>
      <c r="E1755" s="55" t="s">
        <v>5463</v>
      </c>
    </row>
    <row r="1756" spans="1:5">
      <c r="A1756" s="55" t="s">
        <v>5442</v>
      </c>
      <c r="B1756" s="55" t="s">
        <v>5465</v>
      </c>
      <c r="C1756" s="55" t="s">
        <v>5464</v>
      </c>
      <c r="D1756" s="55" t="s">
        <v>5444</v>
      </c>
      <c r="E1756" s="55" t="s">
        <v>5466</v>
      </c>
    </row>
    <row r="1757" spans="1:5">
      <c r="A1757" s="55" t="s">
        <v>5442</v>
      </c>
      <c r="B1757" s="55" t="s">
        <v>5468</v>
      </c>
      <c r="C1757" s="55" t="s">
        <v>5467</v>
      </c>
      <c r="D1757" s="55" t="s">
        <v>5444</v>
      </c>
      <c r="E1757" s="55" t="s">
        <v>5469</v>
      </c>
    </row>
    <row r="1758" spans="1:5">
      <c r="A1758" s="55" t="s">
        <v>5442</v>
      </c>
      <c r="B1758" s="55" t="s">
        <v>5471</v>
      </c>
      <c r="C1758" s="55" t="s">
        <v>5470</v>
      </c>
      <c r="D1758" s="55" t="s">
        <v>5444</v>
      </c>
      <c r="E1758" s="55" t="s">
        <v>5472</v>
      </c>
    </row>
    <row r="1759" spans="1:5">
      <c r="A1759" s="55" t="s">
        <v>5442</v>
      </c>
      <c r="B1759" s="55" t="s">
        <v>5474</v>
      </c>
      <c r="C1759" s="55" t="s">
        <v>5473</v>
      </c>
      <c r="D1759" s="55" t="s">
        <v>5444</v>
      </c>
      <c r="E1759" s="55" t="s">
        <v>5475</v>
      </c>
    </row>
    <row r="1760" spans="1:5">
      <c r="A1760" s="55" t="s">
        <v>5442</v>
      </c>
      <c r="B1760" s="55" t="s">
        <v>5477</v>
      </c>
      <c r="C1760" s="55" t="s">
        <v>5476</v>
      </c>
      <c r="D1760" s="55" t="s">
        <v>5444</v>
      </c>
      <c r="E1760" s="55" t="s">
        <v>5478</v>
      </c>
    </row>
    <row r="1761" spans="1:5">
      <c r="A1761" s="55" t="s">
        <v>5442</v>
      </c>
      <c r="B1761" s="55" t="s">
        <v>5480</v>
      </c>
      <c r="C1761" s="55" t="s">
        <v>5479</v>
      </c>
      <c r="D1761" s="55" t="s">
        <v>5444</v>
      </c>
      <c r="E1761" s="55" t="s">
        <v>5481</v>
      </c>
    </row>
    <row r="1762" spans="1:5">
      <c r="A1762" s="55" t="s">
        <v>5442</v>
      </c>
      <c r="B1762" s="55" t="s">
        <v>5483</v>
      </c>
      <c r="C1762" s="55" t="s">
        <v>5482</v>
      </c>
      <c r="D1762" s="55" t="s">
        <v>5444</v>
      </c>
      <c r="E1762" s="55" t="s">
        <v>5484</v>
      </c>
    </row>
    <row r="1763" spans="1:5">
      <c r="A1763" s="55" t="s">
        <v>5442</v>
      </c>
      <c r="B1763" s="55" t="s">
        <v>5486</v>
      </c>
      <c r="C1763" s="55" t="s">
        <v>5485</v>
      </c>
      <c r="D1763" s="55" t="s">
        <v>5444</v>
      </c>
      <c r="E1763" s="55" t="s">
        <v>5487</v>
      </c>
    </row>
    <row r="1764" spans="1:5">
      <c r="A1764" s="55" t="s">
        <v>5442</v>
      </c>
      <c r="B1764" s="55" t="s">
        <v>5489</v>
      </c>
      <c r="C1764" s="55" t="s">
        <v>5488</v>
      </c>
      <c r="D1764" s="55" t="s">
        <v>5444</v>
      </c>
      <c r="E1764" s="55" t="s">
        <v>5490</v>
      </c>
    </row>
    <row r="1765" spans="1:5">
      <c r="A1765" s="55" t="s">
        <v>5442</v>
      </c>
      <c r="B1765" s="55" t="s">
        <v>5492</v>
      </c>
      <c r="C1765" s="55" t="s">
        <v>5491</v>
      </c>
      <c r="D1765" s="55" t="s">
        <v>5444</v>
      </c>
      <c r="E1765" s="55" t="s">
        <v>5493</v>
      </c>
    </row>
    <row r="1766" spans="1:5">
      <c r="A1766" s="55" t="s">
        <v>5442</v>
      </c>
      <c r="B1766" s="55" t="s">
        <v>5495</v>
      </c>
      <c r="C1766" s="55" t="s">
        <v>5494</v>
      </c>
      <c r="D1766" s="55" t="s">
        <v>5444</v>
      </c>
      <c r="E1766" s="55" t="s">
        <v>5496</v>
      </c>
    </row>
    <row r="1767" spans="1:5">
      <c r="A1767" s="55" t="s">
        <v>5442</v>
      </c>
      <c r="B1767" s="55" t="s">
        <v>5498</v>
      </c>
      <c r="C1767" s="55" t="s">
        <v>5497</v>
      </c>
      <c r="D1767" s="55" t="s">
        <v>5444</v>
      </c>
      <c r="E1767" s="55" t="s">
        <v>5499</v>
      </c>
    </row>
    <row r="1768" spans="1:5">
      <c r="A1768" s="55" t="s">
        <v>5442</v>
      </c>
      <c r="B1768" s="55" t="s">
        <v>5501</v>
      </c>
      <c r="C1768" s="55" t="s">
        <v>5500</v>
      </c>
      <c r="D1768" s="55" t="s">
        <v>5444</v>
      </c>
      <c r="E1768" s="55" t="s">
        <v>5502</v>
      </c>
    </row>
    <row r="1769" spans="1:5">
      <c r="A1769" s="55" t="s">
        <v>5442</v>
      </c>
      <c r="B1769" s="55" t="s">
        <v>5504</v>
      </c>
      <c r="C1769" s="55" t="s">
        <v>5503</v>
      </c>
      <c r="D1769" s="55" t="s">
        <v>5444</v>
      </c>
      <c r="E1769" s="55" t="s">
        <v>5505</v>
      </c>
    </row>
    <row r="1770" spans="1:5">
      <c r="A1770" s="55" t="s">
        <v>5442</v>
      </c>
      <c r="B1770" s="55" t="s">
        <v>5507</v>
      </c>
      <c r="C1770" s="55" t="s">
        <v>5506</v>
      </c>
      <c r="D1770" s="55" t="s">
        <v>5444</v>
      </c>
      <c r="E1770" s="55" t="s">
        <v>5508</v>
      </c>
    </row>
    <row r="1771" spans="1:5">
      <c r="A1771" s="55" t="s">
        <v>5442</v>
      </c>
      <c r="B1771" s="55" t="s">
        <v>5510</v>
      </c>
      <c r="C1771" s="55" t="s">
        <v>5509</v>
      </c>
      <c r="D1771" s="55" t="s">
        <v>5444</v>
      </c>
      <c r="E1771" s="55" t="s">
        <v>5511</v>
      </c>
    </row>
    <row r="1772" spans="1:5">
      <c r="A1772" s="55" t="s">
        <v>5442</v>
      </c>
      <c r="B1772" s="55" t="s">
        <v>5513</v>
      </c>
      <c r="C1772" s="55" t="s">
        <v>5512</v>
      </c>
      <c r="D1772" s="55" t="s">
        <v>5444</v>
      </c>
      <c r="E1772" s="55" t="s">
        <v>5514</v>
      </c>
    </row>
    <row r="1773" spans="1:5">
      <c r="A1773" s="55" t="s">
        <v>5442</v>
      </c>
      <c r="B1773" s="55" t="s">
        <v>5516</v>
      </c>
      <c r="C1773" s="55" t="s">
        <v>5515</v>
      </c>
      <c r="D1773" s="55" t="s">
        <v>5444</v>
      </c>
      <c r="E1773" s="55" t="s">
        <v>5517</v>
      </c>
    </row>
    <row r="1774" spans="1:5">
      <c r="A1774" s="55" t="s">
        <v>5442</v>
      </c>
      <c r="B1774" s="55" t="s">
        <v>5519</v>
      </c>
      <c r="C1774" s="55" t="s">
        <v>5518</v>
      </c>
      <c r="D1774" s="55" t="s">
        <v>5444</v>
      </c>
      <c r="E1774" s="55" t="s">
        <v>5520</v>
      </c>
    </row>
    <row r="1775" spans="1:5">
      <c r="A1775" s="55" t="s">
        <v>5442</v>
      </c>
      <c r="B1775" s="55" t="s">
        <v>5522</v>
      </c>
      <c r="C1775" s="55" t="s">
        <v>5521</v>
      </c>
      <c r="D1775" s="55" t="s">
        <v>5444</v>
      </c>
      <c r="E1775" s="55" t="s">
        <v>5523</v>
      </c>
    </row>
    <row r="1776" spans="1:5">
      <c r="A1776" s="55" t="s">
        <v>5442</v>
      </c>
      <c r="B1776" s="55" t="s">
        <v>5525</v>
      </c>
      <c r="C1776" s="55" t="s">
        <v>5524</v>
      </c>
      <c r="D1776" s="55" t="s">
        <v>5444</v>
      </c>
      <c r="E1776" s="55" t="s">
        <v>5526</v>
      </c>
    </row>
    <row r="1777" spans="1:5">
      <c r="A1777" s="55" t="s">
        <v>5442</v>
      </c>
      <c r="B1777" s="55" t="s">
        <v>5528</v>
      </c>
      <c r="C1777" s="55" t="s">
        <v>5527</v>
      </c>
      <c r="D1777" s="55" t="s">
        <v>5444</v>
      </c>
      <c r="E1777" s="55" t="s">
        <v>5529</v>
      </c>
    </row>
    <row r="1778" spans="1:5">
      <c r="A1778" s="55" t="s">
        <v>5442</v>
      </c>
      <c r="B1778" s="55" t="s">
        <v>5531</v>
      </c>
      <c r="C1778" s="55" t="s">
        <v>5530</v>
      </c>
      <c r="D1778" s="55" t="s">
        <v>5444</v>
      </c>
      <c r="E1778" s="55" t="s">
        <v>5532</v>
      </c>
    </row>
    <row r="1779" spans="1:5">
      <c r="A1779" s="55" t="s">
        <v>5442</v>
      </c>
      <c r="B1779" s="55" t="s">
        <v>5534</v>
      </c>
      <c r="C1779" s="55" t="s">
        <v>5533</v>
      </c>
      <c r="D1779" s="55" t="s">
        <v>5444</v>
      </c>
      <c r="E1779" s="55" t="s">
        <v>5535</v>
      </c>
    </row>
    <row r="1780" spans="1:5">
      <c r="A1780" s="55" t="s">
        <v>5442</v>
      </c>
      <c r="B1780" s="55" t="s">
        <v>5537</v>
      </c>
      <c r="C1780" s="55" t="s">
        <v>5536</v>
      </c>
      <c r="D1780" s="55" t="s">
        <v>5444</v>
      </c>
      <c r="E1780" s="55" t="s">
        <v>5538</v>
      </c>
    </row>
    <row r="1781" spans="1:5">
      <c r="A1781" s="55" t="s">
        <v>5442</v>
      </c>
      <c r="B1781" s="55" t="s">
        <v>5540</v>
      </c>
      <c r="C1781" s="55" t="s">
        <v>5539</v>
      </c>
      <c r="D1781" s="55" t="s">
        <v>5444</v>
      </c>
      <c r="E1781" s="55" t="s">
        <v>5541</v>
      </c>
    </row>
    <row r="1782" spans="1:5">
      <c r="A1782" s="55" t="s">
        <v>5442</v>
      </c>
      <c r="B1782" s="55" t="s">
        <v>5543</v>
      </c>
      <c r="C1782" s="55" t="s">
        <v>5542</v>
      </c>
      <c r="D1782" s="55" t="s">
        <v>5444</v>
      </c>
      <c r="E1782" s="55" t="s">
        <v>5544</v>
      </c>
    </row>
    <row r="1783" spans="1:5">
      <c r="A1783" s="55" t="s">
        <v>5442</v>
      </c>
      <c r="B1783" s="55" t="s">
        <v>5546</v>
      </c>
      <c r="C1783" s="55" t="s">
        <v>5545</v>
      </c>
      <c r="D1783" s="55" t="s">
        <v>5444</v>
      </c>
      <c r="E1783" s="55" t="s">
        <v>5547</v>
      </c>
    </row>
    <row r="1784" spans="1:5">
      <c r="A1784" s="55" t="s">
        <v>5442</v>
      </c>
      <c r="B1784" s="55" t="s">
        <v>5549</v>
      </c>
      <c r="C1784" s="55" t="s">
        <v>5548</v>
      </c>
      <c r="D1784" s="55" t="s">
        <v>5444</v>
      </c>
      <c r="E1784" s="55" t="s">
        <v>5550</v>
      </c>
    </row>
    <row r="1785" spans="1:5">
      <c r="A1785" s="55" t="s">
        <v>5442</v>
      </c>
      <c r="B1785" s="55" t="s">
        <v>5552</v>
      </c>
      <c r="C1785" s="55" t="s">
        <v>5551</v>
      </c>
      <c r="D1785" s="55" t="s">
        <v>5444</v>
      </c>
      <c r="E1785" s="55" t="s">
        <v>5553</v>
      </c>
    </row>
    <row r="1786" spans="1:5">
      <c r="A1786" s="55" t="s">
        <v>5442</v>
      </c>
      <c r="B1786" s="55" t="s">
        <v>5555</v>
      </c>
      <c r="C1786" s="55" t="s">
        <v>5554</v>
      </c>
      <c r="D1786" s="55" t="s">
        <v>5444</v>
      </c>
      <c r="E1786" s="55" t="s">
        <v>5556</v>
      </c>
    </row>
    <row r="1787" spans="1:5">
      <c r="A1787" s="55" t="s">
        <v>5442</v>
      </c>
      <c r="B1787" s="55" t="s">
        <v>5558</v>
      </c>
      <c r="C1787" s="55" t="s">
        <v>5557</v>
      </c>
      <c r="D1787" s="55" t="s">
        <v>5444</v>
      </c>
      <c r="E1787" s="55" t="s">
        <v>5559</v>
      </c>
    </row>
    <row r="1788" spans="1:5">
      <c r="A1788" s="55" t="s">
        <v>5442</v>
      </c>
      <c r="B1788" s="55" t="s">
        <v>5561</v>
      </c>
      <c r="C1788" s="55" t="s">
        <v>5560</v>
      </c>
      <c r="D1788" s="55" t="s">
        <v>5444</v>
      </c>
      <c r="E1788" s="55" t="s">
        <v>5562</v>
      </c>
    </row>
    <row r="1789" spans="1:5">
      <c r="A1789" s="55" t="s">
        <v>5442</v>
      </c>
      <c r="B1789" s="55" t="s">
        <v>5564</v>
      </c>
      <c r="C1789" s="55" t="s">
        <v>5563</v>
      </c>
      <c r="D1789" s="55" t="s">
        <v>5444</v>
      </c>
      <c r="E1789" s="55" t="s">
        <v>5565</v>
      </c>
    </row>
  </sheetData>
  <autoFilter ref="A1:E1789" xr:uid="{99882509-9A28-4EEF-9DE8-349FBD32920E}"/>
  <phoneticPr fontId="4"/>
  <pageMargins left="1.299212598425197"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DBインポート用</vt:lpstr>
      <vt:lpstr>別記様式１－１</vt:lpstr>
      <vt:lpstr>別記様式１－２</vt:lpstr>
      <vt:lpstr>別記様式１－３</vt:lpstr>
      <vt:lpstr>別記様式１－４</vt:lpstr>
      <vt:lpstr>別記様式１－５</vt:lpstr>
      <vt:lpstr>自治体コード</vt:lpstr>
      <vt:lpstr>自治体コード!Print_Area</vt:lpstr>
      <vt:lpstr>'別記様式１－１'!Print_Area</vt:lpstr>
      <vt:lpstr>'別記様式１－２'!Print_Area</vt:lpstr>
      <vt:lpstr>'別記様式１－３'!Print_Area</vt:lpstr>
      <vt:lpstr>'別記様式１－４'!Print_Area</vt:lpstr>
      <vt:lpstr>'別記様式１－５'!Print_Area</vt:lpstr>
      <vt:lpstr>助成一覧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山田 真未</cp:lastModifiedBy>
  <cp:lastPrinted>2026-07-24T06:13:54Z</cp:lastPrinted>
  <dcterms:created xsi:type="dcterms:W3CDTF">2007-07-17T02:50:11Z</dcterms:created>
  <dcterms:modified xsi:type="dcterms:W3CDTF">2026-07-24T06:13:57Z</dcterms:modified>
</cp:coreProperties>
</file>